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270" activeTab="2"/>
  </bookViews>
  <sheets>
    <sheet name="dochody" sheetId="1" r:id="rId1"/>
    <sheet name="wydatki" sheetId="2" r:id="rId2"/>
    <sheet name="zad.zlec." sheetId="3" r:id="rId3"/>
    <sheet name="Arkusz5" sheetId="4" r:id="rId4"/>
    <sheet name="Arkusz6" sheetId="5" r:id="rId5"/>
    <sheet name="Arkusz7" sheetId="6" r:id="rId6"/>
    <sheet name="Arkusz8" sheetId="7" r:id="rId7"/>
    <sheet name="Arkusz9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/>
  <calcPr fullCalcOnLoad="1"/>
</workbook>
</file>

<file path=xl/sharedStrings.xml><?xml version="1.0" encoding="utf-8"?>
<sst xmlns="http://schemas.openxmlformats.org/spreadsheetml/2006/main" count="873" uniqueCount="439">
  <si>
    <t>UKŁADZIE DZIAŁÓW, ROZDZIAŁÓW I PARAGRAFÓW ZGODNIE</t>
  </si>
  <si>
    <t>Z OBOWIĄZUJĄCĄ KLASYFIKACJĄ BUDŻETOWĄ w zł</t>
  </si>
  <si>
    <t xml:space="preserve">    Jednostka </t>
  </si>
  <si>
    <t xml:space="preserve">   wyk. zadanie</t>
  </si>
  <si>
    <t xml:space="preserve">  Urząd Gminy</t>
  </si>
  <si>
    <t>020                           LEŚNICTWO</t>
  </si>
  <si>
    <t xml:space="preserve">400                            WYTWARZANIE I ZAOPATRYWANIE W </t>
  </si>
  <si>
    <t xml:space="preserve">                                 ENERGIĘ ELEKTRYCZNĄ, GAZ I WODĘ</t>
  </si>
  <si>
    <t xml:space="preserve">          40002              Dostarczanie wody               </t>
  </si>
  <si>
    <t>700                            GOSPODARKA MIESZKANIOWA</t>
  </si>
  <si>
    <t xml:space="preserve">          70005               Gospodarka gruntami i nieruchomo-</t>
  </si>
  <si>
    <t xml:space="preserve">                                  ściami </t>
  </si>
  <si>
    <t xml:space="preserve">750                             ADMINISTRACJA PUBLICZNA         </t>
  </si>
  <si>
    <t xml:space="preserve">          75011               Urzędy Wojewódzkie              </t>
  </si>
  <si>
    <t xml:space="preserve">                                  państwa na realizację zadań bieżących</t>
  </si>
  <si>
    <t xml:space="preserve">                                  z zakresu administracji rządowej oraz</t>
  </si>
  <si>
    <t xml:space="preserve">                                 państwa na realizację zadań bieżących </t>
  </si>
  <si>
    <t>751                            URZĘDY NACZELNYCH ORGANÓW</t>
  </si>
  <si>
    <t xml:space="preserve">                                 WŁADZY PAŃSTWOWEJ, KONTROLI</t>
  </si>
  <si>
    <t xml:space="preserve">                                 I OCHRONY PRAWA ORAZ SĄDOWNI-</t>
  </si>
  <si>
    <t xml:space="preserve">                                 CTWA      </t>
  </si>
  <si>
    <t xml:space="preserve">          75101              Urzędy naczelnych organów władzy </t>
  </si>
  <si>
    <t xml:space="preserve">                                 państwowej, kontroli i ochrony prawa</t>
  </si>
  <si>
    <t>752                            OBRONA NARODOWA</t>
  </si>
  <si>
    <t xml:space="preserve">          75212               Pozostałe wydatki obronne</t>
  </si>
  <si>
    <t xml:space="preserve">  Urzad Gminy</t>
  </si>
  <si>
    <t>754                            BEZPIECZEŃSTWO PUBLICZNE I</t>
  </si>
  <si>
    <t xml:space="preserve">                                 OCHRONA PRZECIWPOŻAROWA</t>
  </si>
  <si>
    <t xml:space="preserve">          75414              Obrona cywilna</t>
  </si>
  <si>
    <t>756                            DOCHODY OD OSÓB PRAWNYCH, OD</t>
  </si>
  <si>
    <t xml:space="preserve">                                 OSÓB FIZYCZNYCH I OD INNYCH </t>
  </si>
  <si>
    <t xml:space="preserve">          75615              Wpływy z podatku rolnego, podatku </t>
  </si>
  <si>
    <t xml:space="preserve">                                 leśnego, podatku od czynności cywi-</t>
  </si>
  <si>
    <t xml:space="preserve">          75621              Udziały gmin w podatkach stanowią-</t>
  </si>
  <si>
    <t xml:space="preserve">                                 cych dochód budżetu państwa</t>
  </si>
  <si>
    <t xml:space="preserve">758                            RÓŻNE ROZLICZENIA </t>
  </si>
  <si>
    <t xml:space="preserve">          75801              Część oświatowa subwencji ogólnej </t>
  </si>
  <si>
    <t xml:space="preserve">                                 dla jednostek samorządu terytorialnego</t>
  </si>
  <si>
    <t>Urząd Gminy</t>
  </si>
  <si>
    <t xml:space="preserve">  GOPS</t>
  </si>
  <si>
    <t xml:space="preserve">  Gimnazjum</t>
  </si>
  <si>
    <t>Szkoła Podstawowa</t>
  </si>
  <si>
    <t>801                            OŚWIATA I WYCHOWANIE</t>
  </si>
  <si>
    <t xml:space="preserve">                                 państwa na realizację zadań bieżących z </t>
  </si>
  <si>
    <t xml:space="preserve">                                 zakresu administracji rządowej oraz </t>
  </si>
  <si>
    <t xml:space="preserve">                                 państwa na realizację zadań bieżących z</t>
  </si>
  <si>
    <t xml:space="preserve">                                 państwa na realizację zadań bieżących</t>
  </si>
  <si>
    <t xml:space="preserve">                                 z zakresu administracji rządowej oraz</t>
  </si>
  <si>
    <t xml:space="preserve">                                 usługi opiekuńcze</t>
  </si>
  <si>
    <t xml:space="preserve">          90015              Oświetlenie ulic, placów i dróg</t>
  </si>
  <si>
    <t xml:space="preserve">                                D O C H O D Y     O G Ó Ł E M                 </t>
  </si>
  <si>
    <t xml:space="preserve"> Dz.  Rozdz.     §     Wyszczególnienie                  </t>
  </si>
  <si>
    <t xml:space="preserve">  Plan na </t>
  </si>
  <si>
    <t xml:space="preserve">    Jednostka</t>
  </si>
  <si>
    <t xml:space="preserve">  wyk. zadanie</t>
  </si>
  <si>
    <t xml:space="preserve">         40002               Dostarczanie wody      </t>
  </si>
  <si>
    <t xml:space="preserve">                      4010    wynagrodzenie osobowe pracowników</t>
  </si>
  <si>
    <t xml:space="preserve">                      4040    dodatkowe wynagrodzenie roczne</t>
  </si>
  <si>
    <t xml:space="preserve">                      4110    składki na ubezpieczenie społeczne</t>
  </si>
  <si>
    <t xml:space="preserve">                      4120    składki na Fundusz Pracy</t>
  </si>
  <si>
    <t xml:space="preserve">                      4210    zakup materiałów i wyposażenia</t>
  </si>
  <si>
    <t xml:space="preserve">                      4260    zakup energii</t>
  </si>
  <si>
    <t xml:space="preserve">                      4270    zakup usług remontowych</t>
  </si>
  <si>
    <t xml:space="preserve">                      4300    zakup usług pozostałych</t>
  </si>
  <si>
    <t xml:space="preserve">                      4410    podróże służbowe krajowe</t>
  </si>
  <si>
    <t xml:space="preserve">                      4430    różne opłaty i składki</t>
  </si>
  <si>
    <t xml:space="preserve">                      4440    odpis na zakładowy fundusz świadczeń</t>
  </si>
  <si>
    <t xml:space="preserve">                                 socjalnych</t>
  </si>
  <si>
    <t xml:space="preserve">          70005              Gospodarka gruntami i nieruchomo-</t>
  </si>
  <si>
    <t xml:space="preserve">                                 ściami                           </t>
  </si>
  <si>
    <t>750                            ADMINISTRACJA PUBLICZNA</t>
  </si>
  <si>
    <t xml:space="preserve">                      4010    wynagrodzenia osobowe pracowników</t>
  </si>
  <si>
    <t xml:space="preserve">                 Rada Gminy</t>
  </si>
  <si>
    <t xml:space="preserve">                      3030    różne wydatki na rzecz osób fizycznych</t>
  </si>
  <si>
    <t xml:space="preserve">                      4210    zakup materiałów i wyposażenia </t>
  </si>
  <si>
    <t xml:space="preserve">          75023              Urząd gminy</t>
  </si>
  <si>
    <t xml:space="preserve">                      4110    składki na ubezpieczenia społeczne</t>
  </si>
  <si>
    <t xml:space="preserve">          75095              Pozostała działalność</t>
  </si>
  <si>
    <t xml:space="preserve">                 WŁADZY PAŃSTWOWEJ, KONTROLI I </t>
  </si>
  <si>
    <t xml:space="preserve">                                 OCHRONY PRAWA ORAZ SĄDOWNI-</t>
  </si>
  <si>
    <t xml:space="preserve">                                 CTWA</t>
  </si>
  <si>
    <t xml:space="preserve">752                            OBRONA NARODOWA </t>
  </si>
  <si>
    <t xml:space="preserve">          75412              Ochotnicze straże pożarne</t>
  </si>
  <si>
    <t xml:space="preserve">           75414             Obrona cywilna</t>
  </si>
  <si>
    <t>757                            OBSŁUGA DŁUGU PUBLICZNEGO</t>
  </si>
  <si>
    <t xml:space="preserve">                                  kredytów i pożyczek jednostek </t>
  </si>
  <si>
    <t xml:space="preserve">                                  samorządu terytorialnego</t>
  </si>
  <si>
    <t xml:space="preserve">                      8070    odsetki i dyskonto od krajowych skarbo-</t>
  </si>
  <si>
    <t>758                            RÓŻNE ROZLICZENIA</t>
  </si>
  <si>
    <t xml:space="preserve">          75818               Rezerwy ogólne i celowe</t>
  </si>
  <si>
    <t xml:space="preserve">                      4810    rezerwy</t>
  </si>
  <si>
    <t xml:space="preserve">801                            OŚWIATA I WYCHOWANIE </t>
  </si>
  <si>
    <t xml:space="preserve">                      4300    zakup usług pozostałych </t>
  </si>
  <si>
    <t xml:space="preserve">                      4440    odpis na zakładowy fundusz świadczeń </t>
  </si>
  <si>
    <t xml:space="preserve">          80113              Dowożenie uczniów do szkół</t>
  </si>
  <si>
    <t xml:space="preserve">          80195              Pozostała działalność</t>
  </si>
  <si>
    <t>851                            OCHRONA ZDROWIA</t>
  </si>
  <si>
    <t xml:space="preserve">          85154              Przeciwdziałanie alkoholizmowi</t>
  </si>
  <si>
    <t xml:space="preserve">                      3110    świadczenie społeczne</t>
  </si>
  <si>
    <t xml:space="preserve">                      4130    składki na ubezpieczenie zdrowotne</t>
  </si>
  <si>
    <t xml:space="preserve">                      3110    świadczenia społeczne</t>
  </si>
  <si>
    <r>
      <t xml:space="preserve"> </t>
    </r>
    <r>
      <rPr>
        <sz val="10"/>
        <rFont val="Arial CE"/>
        <family val="0"/>
      </rPr>
      <t xml:space="preserve">                     3110    świadczenia społeczne</t>
    </r>
  </si>
  <si>
    <t>854                            EDUKACYJNA OPIEKA WYCHOWA-</t>
  </si>
  <si>
    <t xml:space="preserve">                                 WCZA</t>
  </si>
  <si>
    <t xml:space="preserve">          85401              Świetlice szkolne</t>
  </si>
  <si>
    <t>900                            GOSPODARKA KOMUNALNA I OCHRO-</t>
  </si>
  <si>
    <t xml:space="preserve">                                 NA ŚRODOWISKA</t>
  </si>
  <si>
    <t>921                            KULTURA I OCHRONA DZIEDZICTWA</t>
  </si>
  <si>
    <t xml:space="preserve">                                 NARODOWEGO</t>
  </si>
  <si>
    <t xml:space="preserve">          92105              Pozostałe zadania w zakresie kultury</t>
  </si>
  <si>
    <t xml:space="preserve">          92109              Domy i ośrodki kultury, świetlice i</t>
  </si>
  <si>
    <t xml:space="preserve">                                 kluby</t>
  </si>
  <si>
    <t xml:space="preserve">                      4240    zakup pomocy naukowych, dydaktycznych</t>
  </si>
  <si>
    <t xml:space="preserve">                                 i książek</t>
  </si>
  <si>
    <t>926                            KULTURA FIZYCZNA I SPORT</t>
  </si>
  <si>
    <t xml:space="preserve">          92601              Obiekty sportowe</t>
  </si>
  <si>
    <t xml:space="preserve">          92605              Zadania w zakresie kultury fizycznej</t>
  </si>
  <si>
    <t xml:space="preserve">                                 i sportu</t>
  </si>
  <si>
    <t xml:space="preserve">                                 WYDATKI   OGÓŁEM                             </t>
  </si>
  <si>
    <t>750                           ADMINISTRACJA PUBLICZNA</t>
  </si>
  <si>
    <t xml:space="preserve"> Dz.  Rozdz.     §     Wyszczególnienie                    </t>
  </si>
  <si>
    <t xml:space="preserve">750                           ADMINISTRACJA  PUBLICZNA  </t>
  </si>
  <si>
    <t xml:space="preserve">751                            URZĘDY NACZELNYCH ORGANÓW </t>
  </si>
  <si>
    <t xml:space="preserve">                                 WŁADZY PAŃSTWOWEJ,KONTROLI I </t>
  </si>
  <si>
    <t xml:space="preserve">                                 OCHRONY PRAWA ORAZ SĄDOWNI-                  </t>
  </si>
  <si>
    <t xml:space="preserve">752                            OBRONA NARODOWA                  </t>
  </si>
  <si>
    <t xml:space="preserve">          75212               Pozostałe wydatki obronne            </t>
  </si>
  <si>
    <t xml:space="preserve">                                OGÓŁEM    DOCHODY                                </t>
  </si>
  <si>
    <t xml:space="preserve"> Dz.  Rozdz.     §    Wyszczególnienie                         </t>
  </si>
  <si>
    <t xml:space="preserve">                                 WŁADZY PAŃSTWOWEJ, KONTROLI I</t>
  </si>
  <si>
    <t xml:space="preserve">          75101              Urzędy naczelnych organów władzy</t>
  </si>
  <si>
    <t xml:space="preserve">                                 państrwowej, kontroli i ochrony prawa</t>
  </si>
  <si>
    <t xml:space="preserve">                       4210    zakup materiałów i wyposażenia</t>
  </si>
  <si>
    <t>754                             BEZPIECZEŃSTWO PUBLICZNE I</t>
  </si>
  <si>
    <t xml:space="preserve">                                  OCHRONA PRZECIWPOŻAROWA</t>
  </si>
  <si>
    <t xml:space="preserve">          75414               Obrona cywilna</t>
  </si>
  <si>
    <t xml:space="preserve">                       3110    świadczenia społeczne</t>
  </si>
  <si>
    <t xml:space="preserve">                       4110    składki na ubezpieczenie społeczne</t>
  </si>
  <si>
    <t xml:space="preserve">                       4010    wynagrodzenie osobowe pracowników</t>
  </si>
  <si>
    <t xml:space="preserve">                       4120    składki na Fundusz Pracy</t>
  </si>
  <si>
    <t xml:space="preserve">                       4300    zakup usług pozostałych</t>
  </si>
  <si>
    <t xml:space="preserve">                       4410    podróże służbowe krajowe</t>
  </si>
  <si>
    <t xml:space="preserve">                                  socjalnych</t>
  </si>
  <si>
    <t xml:space="preserve">                                 OGÓŁEM   WYDATKI                             </t>
  </si>
  <si>
    <t xml:space="preserve"> czynności urzędowe</t>
  </si>
  <si>
    <t xml:space="preserve">                                 alkoholu</t>
  </si>
  <si>
    <t xml:space="preserve">                                 które świadczenia z pomocy społecz.</t>
  </si>
  <si>
    <t xml:space="preserve"> państwa na realizacje zadań bieżących</t>
  </si>
  <si>
    <t xml:space="preserve"> z zakresu administracji rządowej oraz </t>
  </si>
  <si>
    <t xml:space="preserve"> innych zadań zleconych gminie ustawami</t>
  </si>
  <si>
    <t>010                          ROLNICTWO I ŁOWIECTWO</t>
  </si>
  <si>
    <t xml:space="preserve">                                dzenia zwierzęcego</t>
  </si>
  <si>
    <t xml:space="preserve">         01030               Izby Rolnicze</t>
  </si>
  <si>
    <t xml:space="preserve">                      2850    wpłaty gmin na rzecz izb rolniczych w </t>
  </si>
  <si>
    <t xml:space="preserve">                                 wysokości 2% uzyskanych wpływów z </t>
  </si>
  <si>
    <t xml:space="preserve">                                 podatku rolnego</t>
  </si>
  <si>
    <t>710                            DZIAŁALNOŚĆ USŁUGOWA</t>
  </si>
  <si>
    <t xml:space="preserve">          71013               Prace geodezyjne i kartograficzne</t>
  </si>
  <si>
    <t xml:space="preserve">                                 opłacane za osoby pobierajace niektóre</t>
  </si>
  <si>
    <t xml:space="preserve">                                 świadczenia z pomocy społecznej</t>
  </si>
  <si>
    <t xml:space="preserve">                      2820    dotacja celowa z budżetu na finansowanie </t>
  </si>
  <si>
    <t xml:space="preserve">                                 lub dofinansowanie zadań zleconych do</t>
  </si>
  <si>
    <t xml:space="preserve">                                 realizacji stowarzyszeniom</t>
  </si>
  <si>
    <t xml:space="preserve">                                państwa na realizacje zadań bieżących </t>
  </si>
  <si>
    <t xml:space="preserve">                                z zakresu administracji rządowej oraz</t>
  </si>
  <si>
    <t xml:space="preserve">      Plan na </t>
  </si>
  <si>
    <t xml:space="preserve">                                  użytkowanie wieczyste nieruchomości</t>
  </si>
  <si>
    <t xml:space="preserve">                                oraz badania monitoringowe  pozosta-</t>
  </si>
  <si>
    <t xml:space="preserve">                                łości chemicznych i biologicznych w </t>
  </si>
  <si>
    <t xml:space="preserve">                                tkankach zwierząt i produktach  pocho-</t>
  </si>
  <si>
    <t xml:space="preserve">          02001              Gospodarka leśna</t>
  </si>
  <si>
    <t xml:space="preserve">                      6050    wydatki inwestycyjne jednostek</t>
  </si>
  <si>
    <t xml:space="preserve">                                 budżetowych</t>
  </si>
  <si>
    <t xml:space="preserve">                      4280     zakup usług zdrowotnych</t>
  </si>
  <si>
    <t xml:space="preserve">                      4280    zakup usług zdrowotnych</t>
  </si>
  <si>
    <t xml:space="preserve">          80146              Dokształcanie i doskonalenie </t>
  </si>
  <si>
    <t xml:space="preserve">                     4210    zakup materiałów i wyposażenia</t>
  </si>
  <si>
    <t xml:space="preserve">                     4300    zakup usług pozostałych</t>
  </si>
  <si>
    <t xml:space="preserve">          80146              Dokształcanie i doskonalenie</t>
  </si>
  <si>
    <t xml:space="preserve">    Gimnzajum</t>
  </si>
  <si>
    <t xml:space="preserve">                     4410    podróże służbowe krajowe</t>
  </si>
  <si>
    <t xml:space="preserve">           85401             Świetlice szkolne</t>
  </si>
  <si>
    <t xml:space="preserve">          90002              Gospodarka odpadami</t>
  </si>
  <si>
    <t>010                           ROLNICTWO I ŁOWIECTWO</t>
  </si>
  <si>
    <t xml:space="preserve">           75702               Obsługa papierów wartościowych,</t>
  </si>
  <si>
    <t>Załącznik Nr 1 do Zarządzenia Wójta Gminy</t>
  </si>
  <si>
    <t>Załącznik Nr 2 do Zarzadzenia Wójta Gminy</t>
  </si>
  <si>
    <t>PLAN FINANSOWY ZADAŃ Z ZAKRESU ADMINISTRACJI</t>
  </si>
  <si>
    <t xml:space="preserve">   Plan na </t>
  </si>
  <si>
    <t xml:space="preserve">    GOPS</t>
  </si>
  <si>
    <t>1. Dotacje celowe na zadania zlecone w zł</t>
  </si>
  <si>
    <t>2. Wydatki dotyczace zadań zleconych w zł</t>
  </si>
  <si>
    <t>RZĄDOWEJ I INNYCH ZADAŃ ZLECONYCH JEDNOSTCE</t>
  </si>
  <si>
    <t xml:space="preserve">         01022             Zwalczanie chorób zakaźnych zwierzat</t>
  </si>
  <si>
    <t xml:space="preserve">                                  innych zadań zleconych gminie ustawami</t>
  </si>
  <si>
    <t xml:space="preserve">                                 zadań zleconych gminie ustawami</t>
  </si>
  <si>
    <t xml:space="preserve">                                zakresu administracji rządowej oraz innych </t>
  </si>
  <si>
    <t xml:space="preserve">                                zakresu administracji rządowej oraz innych</t>
  </si>
  <si>
    <t xml:space="preserve">                                zadań zleconych gminie ustawami</t>
  </si>
  <si>
    <t xml:space="preserve">                                 innych zadań zleconych gminie ustawami</t>
  </si>
  <si>
    <t xml:space="preserve">                                 nauczycieli </t>
  </si>
  <si>
    <r>
      <t xml:space="preserve">  </t>
    </r>
    <r>
      <rPr>
        <b/>
        <sz val="10"/>
        <rFont val="Arial CE"/>
        <family val="2"/>
      </rPr>
      <t>Urząd Gminy</t>
    </r>
  </si>
  <si>
    <t xml:space="preserve">                                innych zadań zleconych gminie ustawami</t>
  </si>
  <si>
    <t xml:space="preserve">                                  innych zadań zleconych gminie ustawami      </t>
  </si>
  <si>
    <t xml:space="preserve">                                samorządu terytorialnego lub innych</t>
  </si>
  <si>
    <t xml:space="preserve">                                 charakterze</t>
  </si>
  <si>
    <t xml:space="preserve">                                 majątkowych Skarbu Państwa, jednostek </t>
  </si>
  <si>
    <t xml:space="preserve">                                 publicznych oraz innych umów o podobnym</t>
  </si>
  <si>
    <t xml:space="preserve">                                  majątkowych Skarbu Państwa, jednostek </t>
  </si>
  <si>
    <t xml:space="preserve">                                  samorządu terytorialnego lub innych</t>
  </si>
  <si>
    <t xml:space="preserve">                                  charakterze</t>
  </si>
  <si>
    <t xml:space="preserve">                                 publicznych oraz innych umów o podobnym </t>
  </si>
  <si>
    <t xml:space="preserve">          75618              Wpływy z innych opłat stanowiących</t>
  </si>
  <si>
    <t xml:space="preserve">                                 dochody jednostek samorządu teryto-</t>
  </si>
  <si>
    <t xml:space="preserve">                                 rialnego na podstawie ustaw</t>
  </si>
  <si>
    <t xml:space="preserve">                      4530    podatek od towarów i usług (VAT)</t>
  </si>
  <si>
    <t xml:space="preserve">  wyk. Zadanie</t>
  </si>
  <si>
    <t xml:space="preserve"> Dz.  Rozdz.      §   Wyszczególnienie                                         Plan na      </t>
  </si>
  <si>
    <t xml:space="preserve">          75807               Część wyrównawcza subwencji </t>
  </si>
  <si>
    <t xml:space="preserve">                                  ogólnej dla gmin</t>
  </si>
  <si>
    <t xml:space="preserve">          85214              Zasiłki i pomoc w naturze oraz składki</t>
  </si>
  <si>
    <t>852                            POMOC SPOŁECZNA</t>
  </si>
  <si>
    <t xml:space="preserve">          85213              Składki na ubezpieczenie zdrowotne</t>
  </si>
  <si>
    <t xml:space="preserve">                       0690   wpływy z różnych opłat</t>
  </si>
  <si>
    <t xml:space="preserve">                       0750    dochody z najmu i dzierżawy składników</t>
  </si>
  <si>
    <t xml:space="preserve">                       0830    wpływy z usług </t>
  </si>
  <si>
    <t xml:space="preserve">                       0470    wpływy z opłat za zarząd, użytkowanie i</t>
  </si>
  <si>
    <t xml:space="preserve">                       2010    dotacje celowe otrzymane z budżetu </t>
  </si>
  <si>
    <t xml:space="preserve">                       0920     pozostałe odsetki    </t>
  </si>
  <si>
    <t xml:space="preserve">                       0970     wpływy z różnych dochodów</t>
  </si>
  <si>
    <t xml:space="preserve">                       2010    dotacje celowe otrzymane z budżetu</t>
  </si>
  <si>
    <t xml:space="preserve">                       0310    podatek od nieruchomości</t>
  </si>
  <si>
    <t xml:space="preserve">                       0320    podatek rolny</t>
  </si>
  <si>
    <t xml:space="preserve">                       0330    podatek leśny  </t>
  </si>
  <si>
    <t xml:space="preserve">                       0340    podatek od środków transportowych</t>
  </si>
  <si>
    <t xml:space="preserve">                       0370    podatek od posiadania psów</t>
  </si>
  <si>
    <t xml:space="preserve">                       0450    wpływy z opłaty administracyjnej za </t>
  </si>
  <si>
    <t xml:space="preserve">                       0500    podatek od czynności cywilnoprawnych</t>
  </si>
  <si>
    <t xml:space="preserve">                       0690    wpływy z różnych opłat</t>
  </si>
  <si>
    <t xml:space="preserve">                       0410    wpływy z opłaty skarbowej</t>
  </si>
  <si>
    <t xml:space="preserve">                       0480    wpływy z opłat za zezwolenia na sprzedaż</t>
  </si>
  <si>
    <t xml:space="preserve">                       0010    podatek dochodowy od osób fizycznych</t>
  </si>
  <si>
    <t xml:space="preserve">                       2920    subwencje ogólne z budżetu państwa</t>
  </si>
  <si>
    <t xml:space="preserve">                       0920    pozostałe odsetki                </t>
  </si>
  <si>
    <t xml:space="preserve">                       0970    wpływy z różnych dochodów</t>
  </si>
  <si>
    <t xml:space="preserve">                       0920    pozostałe odsetki</t>
  </si>
  <si>
    <t xml:space="preserve">                       0970    wpływy z różnych dochodów </t>
  </si>
  <si>
    <t xml:space="preserve">                       2010   dotacje celowe otrzymane z budżetu </t>
  </si>
  <si>
    <t>Załącznik Nr 3 do Zarzadzenia Wójta Gminy</t>
  </si>
  <si>
    <r>
      <t xml:space="preserve">                     </t>
    </r>
    <r>
      <rPr>
        <sz val="10"/>
        <rFont val="Arial CE"/>
        <family val="2"/>
      </rPr>
      <t>2010    dotacje celowe otrzymane z budżetu</t>
    </r>
  </si>
  <si>
    <t xml:space="preserve">                      2010    dotacje celowe otrzymane z budżetu</t>
  </si>
  <si>
    <t xml:space="preserve">                      2010      dotacje celowe otrzymane z budżetu</t>
  </si>
  <si>
    <t xml:space="preserve">                      2010     dotacje celowe otrzymane z budżetu</t>
  </si>
  <si>
    <t xml:space="preserve">          85219              Ośrodek pomocy społecznej</t>
  </si>
  <si>
    <t xml:space="preserve">          85214               Zasiłki i pomoc w naturze oraz składki</t>
  </si>
  <si>
    <t>600                            TRANSPORT I ŁĄCZNOŚĆ</t>
  </si>
  <si>
    <t xml:space="preserve">          60016               Drogi publiczne i gminne</t>
  </si>
  <si>
    <t xml:space="preserve">           75647             Pobór podatków, opłat i nieopodatko-</t>
  </si>
  <si>
    <t xml:space="preserve">                                 wanych należnosci budżetowych</t>
  </si>
  <si>
    <t xml:space="preserve">                      4100    wynagrodzenia agencyjno-prowizyjne</t>
  </si>
  <si>
    <t xml:space="preserve">          85215              Dodatki mieszkaniowe</t>
  </si>
  <si>
    <t xml:space="preserve">          85228              Usługi opiekuńcze i specjalistyczne</t>
  </si>
  <si>
    <t xml:space="preserve">          85295              Pozostała działalność</t>
  </si>
  <si>
    <t xml:space="preserve">3. Dochody z zakresu administracji rzadowej podlegające </t>
  </si>
  <si>
    <t>Dz.  Rozdz.          §    Wyszczególnienie</t>
  </si>
  <si>
    <t xml:space="preserve">    plan na</t>
  </si>
  <si>
    <t xml:space="preserve">  Jednostka </t>
  </si>
  <si>
    <t xml:space="preserve"> wyk.zadanie</t>
  </si>
  <si>
    <t>750                             ADMINISTRACJA PUBLICZNA</t>
  </si>
  <si>
    <t xml:space="preserve">        75011                  Urzędy Wojewódzkie</t>
  </si>
  <si>
    <t xml:space="preserve">                                  DOCHODY OGÓŁEM                       </t>
  </si>
  <si>
    <t xml:space="preserve">                        0690    wpływy z różnych opłat</t>
  </si>
  <si>
    <t xml:space="preserve">                      2320     dotacje celowe przekazane dla powiatu</t>
  </si>
  <si>
    <t xml:space="preserve">                                  na zadania bieżące realizowane na </t>
  </si>
  <si>
    <t xml:space="preserve">                                  podstawie porozumień między jednostkami</t>
  </si>
  <si>
    <t xml:space="preserve">                      4170    wynagrodzenia bezosobowe</t>
  </si>
  <si>
    <t xml:space="preserve">                      4610     koszty postępowania sądowego i prokura-</t>
  </si>
  <si>
    <t xml:space="preserve">                                  torskiego</t>
  </si>
  <si>
    <t xml:space="preserve">                      4280    zakup usług zdrowotnych                                 </t>
  </si>
  <si>
    <t xml:space="preserve">                     4440     odpis na zakładowy fundusz świadczeń</t>
  </si>
  <si>
    <r>
      <t xml:space="preserve">                        </t>
    </r>
    <r>
      <rPr>
        <sz val="10"/>
        <rFont val="Arial CE"/>
        <family val="2"/>
      </rPr>
      <t xml:space="preserve">         socjalnych</t>
    </r>
  </si>
  <si>
    <t xml:space="preserve">                      4110    składki na ubezpieczenia społeczne          </t>
  </si>
  <si>
    <t xml:space="preserve">         85202                Domy pomocy społecznej</t>
  </si>
  <si>
    <t xml:space="preserve">                      4330     zakup usług przez jednostki samorządu </t>
  </si>
  <si>
    <r>
      <t xml:space="preserve">  </t>
    </r>
    <r>
      <rPr>
        <sz val="10"/>
        <rFont val="Arial CE"/>
        <family val="2"/>
      </rPr>
      <t xml:space="preserve">                                terytorialnnnego od innych jednostek</t>
    </r>
  </si>
  <si>
    <t xml:space="preserve">                                  samorzadu terytorialnego</t>
  </si>
  <si>
    <t xml:space="preserve">                                  na ubezpieczenia emerytalne i rentowe</t>
  </si>
  <si>
    <t xml:space="preserve">                                  z ubezpieczenia społecznego</t>
  </si>
  <si>
    <t xml:space="preserve">                      3110     świadczenia społeczne</t>
  </si>
  <si>
    <t xml:space="preserve">                      4010     wynagrodzenia osobowe pracowników</t>
  </si>
  <si>
    <t xml:space="preserve">                      4410     podróże służbowe krajowe</t>
  </si>
  <si>
    <t xml:space="preserve">                                 ubezpieczenia emerytalne i rentowe</t>
  </si>
  <si>
    <t xml:space="preserve">                                 z ubezpieczenia społecznego</t>
  </si>
  <si>
    <t xml:space="preserve">         85213               Składki na ubezpieczenie zdrowotne </t>
  </si>
  <si>
    <t xml:space="preserve">                                 świadczenia z pomocy społecznej oraz</t>
  </si>
  <si>
    <t xml:space="preserve">                                 niektóre świadczenia rodzinne</t>
  </si>
  <si>
    <t xml:space="preserve">         85214               Zasiłki i pomoc w naturze oraz składki</t>
  </si>
  <si>
    <t xml:space="preserve">                                  ubezpieczenie emerytalne i rentowe</t>
  </si>
  <si>
    <t xml:space="preserve">                      4130    składki na ubezpieczenie zdrowotne     </t>
  </si>
  <si>
    <t xml:space="preserve">                                 lnoprawnych, podatków i opłat lokalnych</t>
  </si>
  <si>
    <t xml:space="preserve">                                 od osób prawnych i innych jednostek</t>
  </si>
  <si>
    <t xml:space="preserve">                                 organizacyjnych</t>
  </si>
  <si>
    <t xml:space="preserve">       75616                  Wpływy z podatku rolnego,podatku </t>
  </si>
  <si>
    <t xml:space="preserve">                                  leśnego,podatku od spadków i darowizn, </t>
  </si>
  <si>
    <t xml:space="preserve">                                  podatku od czynności cywilnoprawnych</t>
  </si>
  <si>
    <t xml:space="preserve">                       0430    wpływy z opłaty targowej</t>
  </si>
  <si>
    <t xml:space="preserve">                                 opłacane za osoby pobierajace nie-</t>
  </si>
  <si>
    <t xml:space="preserve">                                 oraz niektóre świadczenia rodzinne</t>
  </si>
  <si>
    <t xml:space="preserve">                       2030   dotacje celowe otrzymane z budżetu</t>
  </si>
  <si>
    <t xml:space="preserve">                                 państwa na realizację własnych zadań</t>
  </si>
  <si>
    <t xml:space="preserve">                                 bieżących gmin</t>
  </si>
  <si>
    <t xml:space="preserve">                       0920   pozostałe odsetki</t>
  </si>
  <si>
    <t xml:space="preserve">                       2360     dochody jednostek samorządu teryto-</t>
  </si>
  <si>
    <t xml:space="preserve">                                   rialnego związane z realizacja zadań z </t>
  </si>
  <si>
    <t xml:space="preserve">                                  OSOBOWOŚCI PRAWNEJ ORAZ</t>
  </si>
  <si>
    <t xml:space="preserve">                                  WYDATKI ZWIĄZANE Z ICH</t>
  </si>
  <si>
    <t xml:space="preserve">                                 POBOREM</t>
  </si>
  <si>
    <t xml:space="preserve">                                  oraz podatków i opłat lokalnych </t>
  </si>
  <si>
    <t xml:space="preserve">                                  od osób fizycznych</t>
  </si>
  <si>
    <r>
      <t xml:space="preserve"> </t>
    </r>
    <r>
      <rPr>
        <b/>
        <sz val="10"/>
        <rFont val="Arial CE"/>
        <family val="2"/>
      </rPr>
      <t xml:space="preserve"> Urząd Gminy</t>
    </r>
  </si>
  <si>
    <t xml:space="preserve">                                 wynagrodzeń</t>
  </si>
  <si>
    <t xml:space="preserve">                                 OSÓB FIZYCZNYCH I OD INNYCH JEDNO-</t>
  </si>
  <si>
    <t xml:space="preserve">                                 STEK NIEPOSIADAJACYCH OSOBOWO-</t>
  </si>
  <si>
    <t xml:space="preserve">                                 Z ICH POBOREM</t>
  </si>
  <si>
    <t xml:space="preserve">                                 ŚCI PRAWNEJ ORAZ WYDATKI ZWIĄZANE </t>
  </si>
  <si>
    <t xml:space="preserve">                                  wych papierów wartościowych oraz od</t>
  </si>
  <si>
    <t xml:space="preserve">                                  krajowych pożyczek i kredytów</t>
  </si>
  <si>
    <t xml:space="preserve">   Gimnazjum</t>
  </si>
  <si>
    <t xml:space="preserve">852                           POMOC SPOŁECZNA                 </t>
  </si>
  <si>
    <t>852                             POMOC SPOŁECZNA</t>
  </si>
  <si>
    <t xml:space="preserve">                       0360    podatek od spadków i darowizn</t>
  </si>
  <si>
    <t xml:space="preserve">                       2360   dochody jednostek samorządu terytorialnego</t>
  </si>
  <si>
    <t xml:space="preserve">                                 zwiazane z realizacją zadań z zakresu</t>
  </si>
  <si>
    <t xml:space="preserve">                                 administarcji rządowej oraz innych zadań </t>
  </si>
  <si>
    <t xml:space="preserve">                                 zleconych ustawami</t>
  </si>
  <si>
    <t xml:space="preserve">           85295            Pozostała działalność</t>
  </si>
  <si>
    <t xml:space="preserve">          75075              Promocja jednostek samorządu </t>
  </si>
  <si>
    <t xml:space="preserve">                                 terytorialnego</t>
  </si>
  <si>
    <t xml:space="preserve">                                  podstawowych</t>
  </si>
  <si>
    <t xml:space="preserve">                      4240    zakup pomocy naukowych,dydaktycznych</t>
  </si>
  <si>
    <t xml:space="preserve">                      4410    podróże słuzbowe krajowe</t>
  </si>
  <si>
    <t xml:space="preserve">                     4170    wynagrodzenia bezosobowe</t>
  </si>
  <si>
    <t xml:space="preserve">                     4170     wynagrodzenia bezosobowe</t>
  </si>
  <si>
    <t xml:space="preserve">                     4210     zakup materiałów i wyposażenia</t>
  </si>
  <si>
    <t xml:space="preserve">          85153              Zwalczanie narkomanii</t>
  </si>
  <si>
    <t xml:space="preserve">                                  wynagrodzeń</t>
  </si>
  <si>
    <t xml:space="preserve">          75011             Urząd wojewódzki                 </t>
  </si>
  <si>
    <t xml:space="preserve">                                 na ubezpieczenie emerytalne i rentowe</t>
  </si>
  <si>
    <t xml:space="preserve">          75011              Urząd wojewódzki</t>
  </si>
  <si>
    <t xml:space="preserve">                                 na ubezpieczenia emerytalne i rentowe</t>
  </si>
  <si>
    <t xml:space="preserve">                       0870    wpływy ze sprzedaży składników</t>
  </si>
  <si>
    <t xml:space="preserve">                                  majątkowych </t>
  </si>
  <si>
    <t xml:space="preserve">          75023               Urząd Gminy</t>
  </si>
  <si>
    <t xml:space="preserve">                                    zakresu administracji rządowej oraz </t>
  </si>
  <si>
    <t xml:space="preserve">                                    innych zadań zleconych ustawami</t>
  </si>
  <si>
    <t xml:space="preserve">          80101              Szkoła podstawowa          </t>
  </si>
  <si>
    <t xml:space="preserve">          80110              Gimnazjum                                      </t>
  </si>
  <si>
    <t xml:space="preserve">                                 na ubezpieczenie emerytalne i rentowe    </t>
  </si>
  <si>
    <t xml:space="preserve">          75020               Starostwo powiatowe</t>
  </si>
  <si>
    <t xml:space="preserve">                      3020    wydatki osobowe niezaliczone do</t>
  </si>
  <si>
    <t xml:space="preserve">          80101              Szkoła podstawowa</t>
  </si>
  <si>
    <t xml:space="preserve">                                  i książek</t>
  </si>
  <si>
    <t xml:space="preserve">                      4350    zakup usług dostępu do sieci Internet</t>
  </si>
  <si>
    <t xml:space="preserve">       80103                  Oddziały przedszkolne w szkołach</t>
  </si>
  <si>
    <t xml:space="preserve">          80110              Gimnazjum</t>
  </si>
  <si>
    <t xml:space="preserve">                      4350    zakup usług dostepu do sieci Internet</t>
  </si>
  <si>
    <t xml:space="preserve">          92116              Biblioteka</t>
  </si>
  <si>
    <t>852                              POMOC SPOŁECZNA</t>
  </si>
  <si>
    <t xml:space="preserve">                                   ubezpieczenia emerytalne i rentowe</t>
  </si>
  <si>
    <t xml:space="preserve">                                    z ubezpieczenia społecznego</t>
  </si>
  <si>
    <r>
      <t xml:space="preserve">                        </t>
    </r>
    <r>
      <rPr>
        <sz val="10"/>
        <rFont val="Arial CE"/>
        <family val="2"/>
      </rPr>
      <t>0970    wpływy z różnych dochodów</t>
    </r>
  </si>
  <si>
    <t>Jordanów Śląski Nr 1/F/2007</t>
  </si>
  <si>
    <t xml:space="preserve">          2007 r.</t>
  </si>
  <si>
    <t>DOCHODY BUDŻETU GMINY JORDANÓW ŚL. NA ROK 2007 W</t>
  </si>
  <si>
    <t xml:space="preserve">       2007 r.</t>
  </si>
  <si>
    <t xml:space="preserve">     2007r.</t>
  </si>
  <si>
    <t xml:space="preserve">  2007 r.</t>
  </si>
  <si>
    <t xml:space="preserve">     przekazaniu do budżetu państwa w 2007 r.</t>
  </si>
  <si>
    <t xml:space="preserve">      2007 r.</t>
  </si>
  <si>
    <t xml:space="preserve">          75601              Wpływy z podatku dochodowego od</t>
  </si>
  <si>
    <t xml:space="preserve">                                 osób fizycznych          </t>
  </si>
  <si>
    <t xml:space="preserve">                       0350    podatek od działalności gospodarczej osób </t>
  </si>
  <si>
    <t xml:space="preserve">                                  fizycznych, opłacany w formie karty podatk.</t>
  </si>
  <si>
    <t xml:space="preserve"> Urząd Gminy</t>
  </si>
  <si>
    <t xml:space="preserve">                  w podatkach i opłatach lokalnych</t>
  </si>
  <si>
    <t xml:space="preserve">900                            GOSPODARKA KOMUNALNA I </t>
  </si>
  <si>
    <t xml:space="preserve">                                 OCHRONA ŚRODOWISKA</t>
  </si>
  <si>
    <r>
      <t xml:space="preserve">           </t>
    </r>
    <r>
      <rPr>
        <b/>
        <sz val="10"/>
        <rFont val="Arial CE"/>
        <family val="0"/>
      </rPr>
      <t>90020             Wpływy i wydatki związane z gromadz.</t>
    </r>
  </si>
  <si>
    <t xml:space="preserve">                                 środków z opłat produktowych</t>
  </si>
  <si>
    <t xml:space="preserve">                      0400    wpływy z opłaty produktowej</t>
  </si>
  <si>
    <t xml:space="preserve">        01005               Prace geodezyjno-urządzeniowe na</t>
  </si>
  <si>
    <t xml:space="preserve">                                potrzeby rolnictwa</t>
  </si>
  <si>
    <t xml:space="preserve">        01095                Pozostała działalność</t>
  </si>
  <si>
    <t xml:space="preserve">          90001               Gospodarka ściekowa i ochrona wód</t>
  </si>
  <si>
    <t>WYDATKI BUDŻETU GMINY JORDANÓW ŚL. NA ROK 2007 W</t>
  </si>
  <si>
    <t>SAMORZADU TERYTORIALNEGO USTAWAMI NA 2007 ROK</t>
  </si>
  <si>
    <t xml:space="preserve">                       4040    dodatkowe wynagrodzenie roczne</t>
  </si>
  <si>
    <t xml:space="preserve">                       4260    zakup energii</t>
  </si>
  <si>
    <t xml:space="preserve">                       4440    odpis na zakładowy fundusz swiadczeń</t>
  </si>
  <si>
    <t xml:space="preserve">                      4300   zakup usług pozostałych</t>
  </si>
  <si>
    <t xml:space="preserve">                                  budżetowych</t>
  </si>
  <si>
    <t xml:space="preserve">          71004             Plany zagospodarowania przestrzennego</t>
  </si>
  <si>
    <t xml:space="preserve">                      4360    opłaty z tytułu zakupu usług telekomunika-</t>
  </si>
  <si>
    <t xml:space="preserve">                                 cyjnych telefonii komórkowej</t>
  </si>
  <si>
    <t xml:space="preserve">                      4370    opłaty z tytułu zakupu usług telekomunika-</t>
  </si>
  <si>
    <t xml:space="preserve">                                 cyjnych telefonii stacjonarnej</t>
  </si>
  <si>
    <t xml:space="preserve">                      4700    szkolenia pracowników niebędących</t>
  </si>
  <si>
    <t xml:space="preserve">                                 członkami korpusu służby cywilnej</t>
  </si>
  <si>
    <t xml:space="preserve">                                 drukarskiego i urządzeń kserograficznych</t>
  </si>
  <si>
    <t xml:space="preserve">                      4740    zakup materiałów papierniczych do sprzętu</t>
  </si>
  <si>
    <t xml:space="preserve">                      4750    zakup akcesoriów komputerowych, w tym</t>
  </si>
  <si>
    <t xml:space="preserve">                                 programów i licencji</t>
  </si>
  <si>
    <t xml:space="preserve">                      4420    podróże służbowe zagraniczne</t>
  </si>
  <si>
    <t xml:space="preserve">                                 drukarskiego i urzadzeń kserograficznych</t>
  </si>
  <si>
    <t xml:space="preserve">                      2820    dotacja celowa z budżetu na finansowanie</t>
  </si>
  <si>
    <t xml:space="preserve">                                 lub dofinansowanie zadań zleconych do </t>
  </si>
  <si>
    <t xml:space="preserve">                      4350    zakup usług dostępu do sieci internet</t>
  </si>
  <si>
    <t xml:space="preserve">                      4610    koszty postepowania sądowego i prokura-</t>
  </si>
  <si>
    <t xml:space="preserve">                                 torskiego</t>
  </si>
  <si>
    <t xml:space="preserve">         85415               Pomoc materialna dla uczniów</t>
  </si>
  <si>
    <t xml:space="preserve">                     3240    stypendia dla uczniów</t>
  </si>
  <si>
    <t xml:space="preserve">                     3260    inne formy pomocy dla uczniów</t>
  </si>
  <si>
    <t xml:space="preserve">                                 alimentacyjna oraz składki na</t>
  </si>
  <si>
    <t xml:space="preserve">          85212               Świadczenia rodzinne, zaliczka</t>
  </si>
  <si>
    <t xml:space="preserve">                                  alimentacyjna oraz składki na</t>
  </si>
  <si>
    <t xml:space="preserve">        85212                  Świadczenia rodzinne, zaliczka</t>
  </si>
  <si>
    <t xml:space="preserve">                                   alimentacyjna oraz składki na</t>
  </si>
  <si>
    <t xml:space="preserve">         85212               Świadczenia rodzinne, zaliczka</t>
  </si>
  <si>
    <t xml:space="preserve">                                 JEDNOSTEK NIEPOSIADAJACYCH </t>
  </si>
  <si>
    <t xml:space="preserve">                       2680    rekompensaty utraconych dochodów</t>
  </si>
  <si>
    <t xml:space="preserve">        85212                Świadczenia rodzinne, zaliczka</t>
  </si>
  <si>
    <t xml:space="preserve">         85212                Świadczenia rodzinne, zaliczka</t>
  </si>
  <si>
    <t xml:space="preserve">                                 jednostek zaliczanych do sektora finansów</t>
  </si>
  <si>
    <t xml:space="preserve">                                  jednostek zaliczanych do sektora finansów</t>
  </si>
  <si>
    <t xml:space="preserve">                      6050    wydatki inwestycyjne jednostek </t>
  </si>
  <si>
    <t xml:space="preserve">                       4740    zakup materiałów papierniczych do sprzętu</t>
  </si>
  <si>
    <t xml:space="preserve">                                  drukarskiego i urządzeń kserograficznych</t>
  </si>
  <si>
    <t>z dnia 17 stycznia 2007 r.</t>
  </si>
  <si>
    <t xml:space="preserve">z dnia 17 stycznia 2007 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</si>
</sst>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">
      <selection activeCell="F4" sqref="F4"/>
    </sheetView>
  </sheetViews>
  <sheetFormatPr defaultColWidth="9.00390625" defaultRowHeight="12.75"/>
  <cols>
    <col min="6" max="6" width="9.875" style="0" customWidth="1"/>
    <col min="7" max="7" width="12.25390625" style="10" customWidth="1"/>
    <col min="8" max="8" width="19.00390625" style="0" customWidth="1"/>
  </cols>
  <sheetData>
    <row r="1" ht="12.75">
      <c r="F1" t="s">
        <v>185</v>
      </c>
    </row>
    <row r="2" ht="12.75">
      <c r="F2" t="s">
        <v>371</v>
      </c>
    </row>
    <row r="3" spans="5:6" ht="12.75">
      <c r="E3" s="10"/>
      <c r="F3" t="s">
        <v>437</v>
      </c>
    </row>
    <row r="6" spans="1:7" s="1" customFormat="1" ht="18">
      <c r="A6" s="1" t="s">
        <v>373</v>
      </c>
      <c r="G6" s="11"/>
    </row>
    <row r="7" spans="1:7" s="1" customFormat="1" ht="18">
      <c r="A7" s="1" t="s">
        <v>0</v>
      </c>
      <c r="G7" s="11"/>
    </row>
    <row r="8" spans="1:7" s="1" customFormat="1" ht="18">
      <c r="A8" s="1" t="s">
        <v>1</v>
      </c>
      <c r="G8" s="11"/>
    </row>
    <row r="9" ht="12.75">
      <c r="A9" s="9"/>
    </row>
    <row r="10" spans="1:8" s="3" customFormat="1" ht="15">
      <c r="A10" s="3" t="s">
        <v>217</v>
      </c>
      <c r="G10" s="12"/>
      <c r="H10" s="3" t="s">
        <v>2</v>
      </c>
    </row>
    <row r="11" spans="7:8" s="3" customFormat="1" ht="15">
      <c r="G11" s="12" t="s">
        <v>372</v>
      </c>
      <c r="H11" s="3" t="s">
        <v>3</v>
      </c>
    </row>
    <row r="12" s="3" customFormat="1" ht="15">
      <c r="G12" s="12"/>
    </row>
    <row r="13" spans="1:8" s="7" customFormat="1" ht="12.75">
      <c r="A13" s="7" t="s">
        <v>150</v>
      </c>
      <c r="G13" s="13">
        <f>SUM(G18)</f>
        <v>100</v>
      </c>
      <c r="H13" s="7" t="s">
        <v>4</v>
      </c>
    </row>
    <row r="14" spans="1:7" s="7" customFormat="1" ht="12.75">
      <c r="A14" s="7" t="s">
        <v>193</v>
      </c>
      <c r="G14" s="16"/>
    </row>
    <row r="15" spans="1:7" s="7" customFormat="1" ht="12.75">
      <c r="A15" s="7" t="s">
        <v>167</v>
      </c>
      <c r="G15" s="16"/>
    </row>
    <row r="16" spans="1:7" s="7" customFormat="1" ht="12.75">
      <c r="A16" s="7" t="s">
        <v>168</v>
      </c>
      <c r="G16" s="16"/>
    </row>
    <row r="17" spans="1:7" s="7" customFormat="1" ht="12.75">
      <c r="A17" s="7" t="s">
        <v>169</v>
      </c>
      <c r="G17" s="16"/>
    </row>
    <row r="18" spans="1:7" s="7" customFormat="1" ht="12.75">
      <c r="A18" s="7" t="s">
        <v>151</v>
      </c>
      <c r="G18" s="16">
        <f>SUM(G19)</f>
        <v>100</v>
      </c>
    </row>
    <row r="19" spans="1:7" s="8" customFormat="1" ht="13.5" customHeight="1">
      <c r="A19" s="8" t="s">
        <v>223</v>
      </c>
      <c r="G19" s="15">
        <v>100</v>
      </c>
    </row>
    <row r="20" spans="1:7" s="2" customFormat="1" ht="12.75">
      <c r="A20" s="2" t="s">
        <v>5</v>
      </c>
      <c r="G20" s="13">
        <f>SUM(G21)</f>
        <v>1496</v>
      </c>
    </row>
    <row r="21" spans="1:8" s="2" customFormat="1" ht="12.75">
      <c r="A21" s="2" t="s">
        <v>170</v>
      </c>
      <c r="G21" s="14">
        <f>SUM(G27)</f>
        <v>1496</v>
      </c>
      <c r="H21" s="2" t="s">
        <v>4</v>
      </c>
    </row>
    <row r="22" ht="12.75">
      <c r="A22" t="s">
        <v>224</v>
      </c>
    </row>
    <row r="23" ht="12.75">
      <c r="A23" t="s">
        <v>206</v>
      </c>
    </row>
    <row r="24" ht="12.75">
      <c r="A24" t="s">
        <v>204</v>
      </c>
    </row>
    <row r="25" ht="12.75">
      <c r="A25" t="s">
        <v>432</v>
      </c>
    </row>
    <row r="26" ht="12.75">
      <c r="A26" t="s">
        <v>207</v>
      </c>
    </row>
    <row r="27" spans="1:7" ht="12.75">
      <c r="A27" t="s">
        <v>205</v>
      </c>
      <c r="G27" s="10">
        <v>1496</v>
      </c>
    </row>
    <row r="28" spans="1:7" s="2" customFormat="1" ht="12.75">
      <c r="A28" s="2" t="s">
        <v>6</v>
      </c>
      <c r="G28" s="14"/>
    </row>
    <row r="29" spans="1:7" s="2" customFormat="1" ht="12.75">
      <c r="A29" s="2" t="s">
        <v>7</v>
      </c>
      <c r="G29" s="13">
        <f>SUM(G30)</f>
        <v>170790</v>
      </c>
    </row>
    <row r="30" spans="1:8" s="2" customFormat="1" ht="12.75">
      <c r="A30" s="2" t="s">
        <v>8</v>
      </c>
      <c r="G30" s="14">
        <f>SUM(G31)</f>
        <v>170790</v>
      </c>
      <c r="H30" s="2" t="s">
        <v>4</v>
      </c>
    </row>
    <row r="31" spans="1:7" ht="12" customHeight="1">
      <c r="A31" t="s">
        <v>225</v>
      </c>
      <c r="G31" s="10">
        <v>170790</v>
      </c>
    </row>
    <row r="32" spans="1:7" s="2" customFormat="1" ht="12.75">
      <c r="A32" s="2" t="s">
        <v>9</v>
      </c>
      <c r="G32" s="13">
        <f>SUM(G34)</f>
        <v>877793</v>
      </c>
    </row>
    <row r="33" spans="1:7" s="2" customFormat="1" ht="12.75">
      <c r="A33" s="2" t="s">
        <v>10</v>
      </c>
      <c r="G33" s="14"/>
    </row>
    <row r="34" spans="1:8" s="2" customFormat="1" ht="12.75">
      <c r="A34" s="2" t="s">
        <v>11</v>
      </c>
      <c r="G34" s="14">
        <f>SUM(G35:G45)</f>
        <v>877793</v>
      </c>
      <c r="H34" s="2" t="s">
        <v>4</v>
      </c>
    </row>
    <row r="35" spans="1:7" s="8" customFormat="1" ht="12.75">
      <c r="A35" s="8" t="s">
        <v>226</v>
      </c>
      <c r="G35" s="15"/>
    </row>
    <row r="36" spans="1:7" s="8" customFormat="1" ht="12.75">
      <c r="A36" s="8" t="s">
        <v>166</v>
      </c>
      <c r="G36" s="15">
        <v>2494</v>
      </c>
    </row>
    <row r="37" spans="1:7" s="4" customFormat="1" ht="12.75">
      <c r="A37" s="4" t="s">
        <v>238</v>
      </c>
      <c r="G37" s="17">
        <v>300</v>
      </c>
    </row>
    <row r="38" ht="12.75">
      <c r="A38" t="s">
        <v>224</v>
      </c>
    </row>
    <row r="39" ht="12.75">
      <c r="A39" t="s">
        <v>208</v>
      </c>
    </row>
    <row r="40" ht="12.75">
      <c r="A40" t="s">
        <v>209</v>
      </c>
    </row>
    <row r="41" ht="12.75">
      <c r="A41" t="s">
        <v>433</v>
      </c>
    </row>
    <row r="42" ht="12.75">
      <c r="A42" t="s">
        <v>211</v>
      </c>
    </row>
    <row r="43" spans="1:7" ht="12.75">
      <c r="A43" t="s">
        <v>210</v>
      </c>
      <c r="G43" s="10">
        <v>31785</v>
      </c>
    </row>
    <row r="44" ht="12.75">
      <c r="A44" t="s">
        <v>350</v>
      </c>
    </row>
    <row r="45" spans="1:7" ht="12.75">
      <c r="A45" t="s">
        <v>351</v>
      </c>
      <c r="G45" s="10">
        <v>843214</v>
      </c>
    </row>
    <row r="46" spans="1:7" s="2" customFormat="1" ht="12.75">
      <c r="A46" s="2" t="s">
        <v>12</v>
      </c>
      <c r="G46" s="13">
        <f>SUM(G47,G55)</f>
        <v>28106</v>
      </c>
    </row>
    <row r="47" spans="1:8" s="2" customFormat="1" ht="12.75">
      <c r="A47" s="2" t="s">
        <v>13</v>
      </c>
      <c r="G47" s="14">
        <f>SUM(G51)</f>
        <v>23276</v>
      </c>
      <c r="H47" s="2" t="s">
        <v>4</v>
      </c>
    </row>
    <row r="48" ht="12.75">
      <c r="A48" t="s">
        <v>227</v>
      </c>
    </row>
    <row r="49" ht="12.75">
      <c r="A49" t="s">
        <v>14</v>
      </c>
    </row>
    <row r="50" ht="12.75">
      <c r="A50" t="s">
        <v>15</v>
      </c>
    </row>
    <row r="51" spans="1:7" ht="12.75">
      <c r="A51" t="s">
        <v>194</v>
      </c>
      <c r="G51" s="10">
        <v>23276</v>
      </c>
    </row>
    <row r="55" spans="1:8" s="2" customFormat="1" ht="12.75">
      <c r="A55" s="2" t="s">
        <v>352</v>
      </c>
      <c r="G55" s="14">
        <f>SUM(G56:G61)</f>
        <v>4830</v>
      </c>
      <c r="H55" s="2" t="s">
        <v>4</v>
      </c>
    </row>
    <row r="56" spans="1:7" ht="12.75">
      <c r="A56" t="s">
        <v>228</v>
      </c>
      <c r="G56" s="10">
        <v>4000</v>
      </c>
    </row>
    <row r="57" spans="1:7" ht="12.75">
      <c r="A57" t="s">
        <v>229</v>
      </c>
      <c r="G57" s="10">
        <v>280</v>
      </c>
    </row>
    <row r="58" ht="12.75">
      <c r="A58" t="s">
        <v>312</v>
      </c>
    </row>
    <row r="59" ht="12.75">
      <c r="A59" t="s">
        <v>313</v>
      </c>
    </row>
    <row r="60" ht="12.75">
      <c r="A60" t="s">
        <v>353</v>
      </c>
    </row>
    <row r="61" spans="1:7" ht="12.75">
      <c r="A61" t="s">
        <v>354</v>
      </c>
      <c r="G61" s="10">
        <v>550</v>
      </c>
    </row>
    <row r="62" spans="1:7" s="2" customFormat="1" ht="12.75">
      <c r="A62" s="2" t="s">
        <v>17</v>
      </c>
      <c r="G62" s="14"/>
    </row>
    <row r="63" spans="1:7" s="2" customFormat="1" ht="12.75">
      <c r="A63" s="2" t="s">
        <v>18</v>
      </c>
      <c r="G63" s="14"/>
    </row>
    <row r="64" spans="1:7" s="2" customFormat="1" ht="12.75">
      <c r="A64" s="2" t="s">
        <v>19</v>
      </c>
      <c r="G64" s="14"/>
    </row>
    <row r="65" spans="1:7" s="2" customFormat="1" ht="12.75">
      <c r="A65" s="2" t="s">
        <v>20</v>
      </c>
      <c r="G65" s="13">
        <f>SUM(G67)</f>
        <v>524</v>
      </c>
    </row>
    <row r="66" spans="1:7" s="2" customFormat="1" ht="12.75">
      <c r="A66" s="2" t="s">
        <v>21</v>
      </c>
      <c r="G66" s="14"/>
    </row>
    <row r="67" spans="1:8" s="2" customFormat="1" ht="12.75">
      <c r="A67" s="2" t="s">
        <v>22</v>
      </c>
      <c r="G67" s="14">
        <f>SUM(G71)</f>
        <v>524</v>
      </c>
      <c r="H67" s="2" t="s">
        <v>4</v>
      </c>
    </row>
    <row r="68" ht="12.75">
      <c r="A68" t="s">
        <v>247</v>
      </c>
    </row>
    <row r="69" ht="12.75">
      <c r="A69" t="s">
        <v>45</v>
      </c>
    </row>
    <row r="70" ht="12.75">
      <c r="A70" t="s">
        <v>196</v>
      </c>
    </row>
    <row r="71" spans="1:7" ht="12.75">
      <c r="A71" t="s">
        <v>195</v>
      </c>
      <c r="G71" s="10">
        <v>524</v>
      </c>
    </row>
    <row r="72" spans="1:7" s="2" customFormat="1" ht="12.75">
      <c r="A72" s="2" t="s">
        <v>23</v>
      </c>
      <c r="G72" s="13">
        <f>SUM(G73)</f>
        <v>500</v>
      </c>
    </row>
    <row r="73" spans="1:8" s="2" customFormat="1" ht="12.75">
      <c r="A73" s="2" t="s">
        <v>24</v>
      </c>
      <c r="G73" s="14">
        <f>SUM(G77)</f>
        <v>500</v>
      </c>
      <c r="H73" s="2" t="s">
        <v>25</v>
      </c>
    </row>
    <row r="74" ht="12.75">
      <c r="A74" t="s">
        <v>230</v>
      </c>
    </row>
    <row r="75" ht="12.75">
      <c r="A75" t="s">
        <v>43</v>
      </c>
    </row>
    <row r="76" ht="12.75">
      <c r="A76" t="s">
        <v>197</v>
      </c>
    </row>
    <row r="77" spans="1:7" ht="12.75">
      <c r="A77" t="s">
        <v>198</v>
      </c>
      <c r="G77" s="10">
        <v>500</v>
      </c>
    </row>
    <row r="78" spans="1:7" s="2" customFormat="1" ht="12.75">
      <c r="A78" s="2" t="s">
        <v>26</v>
      </c>
      <c r="G78" s="14"/>
    </row>
    <row r="79" spans="1:7" s="2" customFormat="1" ht="12.75">
      <c r="A79" s="2" t="s">
        <v>27</v>
      </c>
      <c r="G79" s="13">
        <f>SUM(G80)</f>
        <v>700</v>
      </c>
    </row>
    <row r="80" spans="1:8" s="2" customFormat="1" ht="12.75">
      <c r="A80" s="2" t="s">
        <v>28</v>
      </c>
      <c r="G80" s="14">
        <f>SUM(G84:G84)</f>
        <v>700</v>
      </c>
      <c r="H80" s="2" t="s">
        <v>4</v>
      </c>
    </row>
    <row r="81" ht="12.75">
      <c r="A81" t="s">
        <v>230</v>
      </c>
    </row>
    <row r="82" ht="12.75">
      <c r="A82" t="s">
        <v>43</v>
      </c>
    </row>
    <row r="83" ht="12.75">
      <c r="A83" t="s">
        <v>196</v>
      </c>
    </row>
    <row r="84" spans="1:7" ht="12.75">
      <c r="A84" t="s">
        <v>198</v>
      </c>
      <c r="G84" s="10">
        <v>700</v>
      </c>
    </row>
    <row r="85" spans="1:7" s="2" customFormat="1" ht="12.75">
      <c r="A85" s="2" t="s">
        <v>29</v>
      </c>
      <c r="G85" s="14"/>
    </row>
    <row r="86" spans="1:7" s="2" customFormat="1" ht="12.75">
      <c r="A86" s="2" t="s">
        <v>30</v>
      </c>
      <c r="G86" s="14"/>
    </row>
    <row r="87" spans="1:7" s="2" customFormat="1" ht="12.75">
      <c r="A87" s="2" t="s">
        <v>428</v>
      </c>
      <c r="G87" s="14"/>
    </row>
    <row r="88" spans="1:7" s="2" customFormat="1" ht="12.75">
      <c r="A88" s="2" t="s">
        <v>314</v>
      </c>
      <c r="G88" s="14"/>
    </row>
    <row r="89" spans="1:7" s="2" customFormat="1" ht="12.75">
      <c r="A89" s="2" t="s">
        <v>315</v>
      </c>
      <c r="G89" s="14"/>
    </row>
    <row r="90" spans="1:7" s="2" customFormat="1" ht="12.75">
      <c r="A90" s="2" t="s">
        <v>316</v>
      </c>
      <c r="G90" s="13">
        <f>SUM(G92,G99,G115,G129,G134)</f>
        <v>2082283</v>
      </c>
    </row>
    <row r="91" spans="1:7" s="2" customFormat="1" ht="12.75">
      <c r="A91" s="2" t="s">
        <v>379</v>
      </c>
      <c r="G91" s="13"/>
    </row>
    <row r="92" spans="1:7" s="2" customFormat="1" ht="12.75">
      <c r="A92" s="2" t="s">
        <v>380</v>
      </c>
      <c r="G92" s="16">
        <f>SUM(G94)</f>
        <v>1000</v>
      </c>
    </row>
    <row r="93" spans="1:7" s="34" customFormat="1" ht="12.75">
      <c r="A93" s="4" t="s">
        <v>381</v>
      </c>
      <c r="B93" s="4"/>
      <c r="C93" s="4"/>
      <c r="D93" s="4"/>
      <c r="E93" s="4"/>
      <c r="F93" s="4"/>
      <c r="G93" s="33"/>
    </row>
    <row r="94" spans="1:8" s="34" customFormat="1" ht="12.75">
      <c r="A94" s="4" t="s">
        <v>382</v>
      </c>
      <c r="B94" s="4"/>
      <c r="C94" s="4"/>
      <c r="D94" s="4"/>
      <c r="E94" s="4"/>
      <c r="F94" s="4"/>
      <c r="G94" s="17">
        <v>1000</v>
      </c>
      <c r="H94" s="2" t="s">
        <v>383</v>
      </c>
    </row>
    <row r="95" spans="1:7" s="2" customFormat="1" ht="12.75">
      <c r="A95" s="2" t="s">
        <v>31</v>
      </c>
      <c r="G95" s="14"/>
    </row>
    <row r="96" spans="1:9" s="2" customFormat="1" ht="12.75">
      <c r="A96" s="2" t="s">
        <v>32</v>
      </c>
      <c r="G96" s="14"/>
      <c r="I96" s="20"/>
    </row>
    <row r="97" spans="1:7" s="2" customFormat="1" ht="12.75">
      <c r="A97" s="2" t="s">
        <v>299</v>
      </c>
      <c r="G97" s="14"/>
    </row>
    <row r="98" spans="1:7" s="2" customFormat="1" ht="12.75">
      <c r="A98" s="2" t="s">
        <v>300</v>
      </c>
      <c r="G98" s="14"/>
    </row>
    <row r="99" spans="1:8" s="2" customFormat="1" ht="12.75">
      <c r="A99" s="2" t="s">
        <v>301</v>
      </c>
      <c r="G99" s="14">
        <f>SUM(G100:G105)</f>
        <v>786308</v>
      </c>
      <c r="H99" s="2" t="s">
        <v>4</v>
      </c>
    </row>
    <row r="100" spans="1:7" ht="12.75">
      <c r="A100" t="s">
        <v>231</v>
      </c>
      <c r="G100" s="10">
        <v>534088</v>
      </c>
    </row>
    <row r="101" spans="1:7" ht="12.75">
      <c r="A101" t="s">
        <v>232</v>
      </c>
      <c r="G101" s="10">
        <v>161409</v>
      </c>
    </row>
    <row r="102" spans="1:7" ht="12.75">
      <c r="A102" t="s">
        <v>233</v>
      </c>
      <c r="G102" s="10">
        <v>2260</v>
      </c>
    </row>
    <row r="103" spans="1:7" ht="12.75">
      <c r="A103" t="s">
        <v>238</v>
      </c>
      <c r="G103" s="10">
        <v>88</v>
      </c>
    </row>
    <row r="104" spans="1:7" s="8" customFormat="1" ht="12.75">
      <c r="A104" s="8" t="s">
        <v>429</v>
      </c>
      <c r="G104" s="15"/>
    </row>
    <row r="105" spans="2:7" s="8" customFormat="1" ht="12.75">
      <c r="B105" s="8" t="s">
        <v>384</v>
      </c>
      <c r="G105" s="15">
        <v>88463</v>
      </c>
    </row>
    <row r="106" s="8" customFormat="1" ht="12.75">
      <c r="G106" s="15"/>
    </row>
    <row r="107" s="8" customFormat="1" ht="12.75">
      <c r="G107" s="15"/>
    </row>
    <row r="108" s="8" customFormat="1" ht="12.75">
      <c r="G108" s="15"/>
    </row>
    <row r="109" s="8" customFormat="1" ht="12.75">
      <c r="G109" s="15"/>
    </row>
    <row r="110" s="8" customFormat="1" ht="12.75">
      <c r="G110" s="15"/>
    </row>
    <row r="111" spans="1:7" s="7" customFormat="1" ht="12.75">
      <c r="A111" s="7" t="s">
        <v>302</v>
      </c>
      <c r="G111" s="16"/>
    </row>
    <row r="112" spans="1:7" s="7" customFormat="1" ht="12.75">
      <c r="A112" s="7" t="s">
        <v>303</v>
      </c>
      <c r="G112" s="16"/>
    </row>
    <row r="113" spans="1:7" s="7" customFormat="1" ht="12.75">
      <c r="A113" s="7" t="s">
        <v>304</v>
      </c>
      <c r="G113" s="16"/>
    </row>
    <row r="114" spans="1:7" s="7" customFormat="1" ht="12.75">
      <c r="A114" s="7" t="s">
        <v>317</v>
      </c>
      <c r="G114" s="16"/>
    </row>
    <row r="115" spans="1:8" s="7" customFormat="1" ht="12.75">
      <c r="A115" s="7" t="s">
        <v>318</v>
      </c>
      <c r="G115" s="16">
        <f>SUM(G116:G126)</f>
        <v>647681</v>
      </c>
      <c r="H115" s="7" t="s">
        <v>4</v>
      </c>
    </row>
    <row r="116" spans="1:7" ht="12.75">
      <c r="A116" t="s">
        <v>231</v>
      </c>
      <c r="G116" s="10">
        <v>92038</v>
      </c>
    </row>
    <row r="117" spans="1:7" ht="12.75">
      <c r="A117" t="s">
        <v>232</v>
      </c>
      <c r="G117" s="10">
        <v>478458</v>
      </c>
    </row>
    <row r="118" spans="1:7" ht="12.75">
      <c r="A118" t="s">
        <v>233</v>
      </c>
      <c r="G118" s="10">
        <v>934</v>
      </c>
    </row>
    <row r="119" spans="1:7" ht="12.75">
      <c r="A119" t="s">
        <v>234</v>
      </c>
      <c r="G119" s="10">
        <v>58111</v>
      </c>
    </row>
    <row r="120" spans="1:7" ht="12.75">
      <c r="A120" t="s">
        <v>330</v>
      </c>
      <c r="G120" s="10">
        <v>6000</v>
      </c>
    </row>
    <row r="121" spans="1:7" s="8" customFormat="1" ht="12.75">
      <c r="A121" s="8" t="s">
        <v>235</v>
      </c>
      <c r="G121" s="15">
        <v>100</v>
      </c>
    </row>
    <row r="122" spans="1:7" s="8" customFormat="1" ht="12.75">
      <c r="A122" s="8" t="s">
        <v>305</v>
      </c>
      <c r="G122" s="15">
        <v>350</v>
      </c>
    </row>
    <row r="123" spans="1:7" s="8" customFormat="1" ht="12.75">
      <c r="A123" s="8" t="s">
        <v>236</v>
      </c>
      <c r="G123" s="15"/>
    </row>
    <row r="124" spans="3:7" s="8" customFormat="1" ht="12.75">
      <c r="C124" s="8" t="s">
        <v>144</v>
      </c>
      <c r="G124" s="15">
        <v>1250</v>
      </c>
    </row>
    <row r="125" spans="1:7" s="8" customFormat="1" ht="12.75">
      <c r="A125" s="8" t="s">
        <v>237</v>
      </c>
      <c r="G125" s="15">
        <v>10000</v>
      </c>
    </row>
    <row r="126" spans="1:7" s="8" customFormat="1" ht="12.75">
      <c r="A126" s="8" t="s">
        <v>238</v>
      </c>
      <c r="G126" s="15">
        <v>440</v>
      </c>
    </row>
    <row r="127" spans="1:7" s="2" customFormat="1" ht="12.75">
      <c r="A127" s="2" t="s">
        <v>212</v>
      </c>
      <c r="G127" s="14"/>
    </row>
    <row r="128" spans="1:7" s="2" customFormat="1" ht="12.75">
      <c r="A128" s="2" t="s">
        <v>213</v>
      </c>
      <c r="G128" s="14"/>
    </row>
    <row r="129" spans="1:8" s="2" customFormat="1" ht="12.75">
      <c r="A129" s="2" t="s">
        <v>214</v>
      </c>
      <c r="G129" s="14">
        <f>SUM(G130:G132)</f>
        <v>46775</v>
      </c>
      <c r="H129" s="2" t="s">
        <v>25</v>
      </c>
    </row>
    <row r="130" spans="1:7" ht="12.75">
      <c r="A130" t="s">
        <v>239</v>
      </c>
      <c r="G130" s="10">
        <v>12650</v>
      </c>
    </row>
    <row r="131" ht="12.75">
      <c r="A131" t="s">
        <v>240</v>
      </c>
    </row>
    <row r="132" spans="1:7" ht="12.75">
      <c r="A132" t="s">
        <v>145</v>
      </c>
      <c r="G132" s="10">
        <v>34125</v>
      </c>
    </row>
    <row r="133" spans="1:7" s="7" customFormat="1" ht="12.75">
      <c r="A133" s="7" t="s">
        <v>33</v>
      </c>
      <c r="G133" s="16"/>
    </row>
    <row r="134" spans="1:8" s="2" customFormat="1" ht="12.75">
      <c r="A134" s="2" t="s">
        <v>34</v>
      </c>
      <c r="G134" s="14">
        <f>SUM(G135)</f>
        <v>600519</v>
      </c>
      <c r="H134" s="2" t="s">
        <v>4</v>
      </c>
    </row>
    <row r="135" spans="1:7" ht="12.75">
      <c r="A135" t="s">
        <v>241</v>
      </c>
      <c r="G135" s="10">
        <v>600519</v>
      </c>
    </row>
    <row r="136" spans="1:7" s="2" customFormat="1" ht="12.75">
      <c r="A136" s="2" t="s">
        <v>35</v>
      </c>
      <c r="G136" s="13">
        <f>SUM(G138,G141)</f>
        <v>2261267</v>
      </c>
    </row>
    <row r="137" spans="1:7" s="2" customFormat="1" ht="12.75">
      <c r="A137" s="2" t="s">
        <v>36</v>
      </c>
      <c r="G137" s="14"/>
    </row>
    <row r="138" spans="1:8" s="2" customFormat="1" ht="12.75">
      <c r="A138" s="2" t="s">
        <v>37</v>
      </c>
      <c r="G138" s="14">
        <f>SUM(G139)</f>
        <v>1618467</v>
      </c>
      <c r="H138" s="2" t="s">
        <v>38</v>
      </c>
    </row>
    <row r="139" spans="1:7" s="4" customFormat="1" ht="12.75">
      <c r="A139" s="4" t="s">
        <v>242</v>
      </c>
      <c r="G139" s="17">
        <v>1618467</v>
      </c>
    </row>
    <row r="140" spans="1:7" s="7" customFormat="1" ht="12.75">
      <c r="A140" s="7" t="s">
        <v>218</v>
      </c>
      <c r="G140" s="16"/>
    </row>
    <row r="141" spans="1:8" s="7" customFormat="1" ht="12.75">
      <c r="A141" s="7" t="s">
        <v>219</v>
      </c>
      <c r="G141" s="16">
        <f>SUM(G142:G142)</f>
        <v>642800</v>
      </c>
      <c r="H141" s="7" t="s">
        <v>4</v>
      </c>
    </row>
    <row r="142" spans="1:7" ht="12.75">
      <c r="A142" t="s">
        <v>242</v>
      </c>
      <c r="G142" s="10">
        <v>642800</v>
      </c>
    </row>
    <row r="143" spans="1:7" s="2" customFormat="1" ht="12.75">
      <c r="A143" s="2" t="s">
        <v>42</v>
      </c>
      <c r="G143" s="13">
        <f>SUM(G144,G147)</f>
        <v>665</v>
      </c>
    </row>
    <row r="144" spans="1:8" s="2" customFormat="1" ht="14.25" customHeight="1">
      <c r="A144" s="2" t="s">
        <v>355</v>
      </c>
      <c r="G144" s="14">
        <f>SUM(G145,G146)</f>
        <v>401</v>
      </c>
      <c r="H144" s="2" t="s">
        <v>41</v>
      </c>
    </row>
    <row r="145" spans="1:7" s="8" customFormat="1" ht="12.75">
      <c r="A145" s="8" t="s">
        <v>243</v>
      </c>
      <c r="G145" s="15">
        <v>237</v>
      </c>
    </row>
    <row r="146" spans="1:7" ht="12.75">
      <c r="A146" t="s">
        <v>244</v>
      </c>
      <c r="G146" s="10">
        <v>164</v>
      </c>
    </row>
    <row r="147" spans="1:8" s="2" customFormat="1" ht="12.75">
      <c r="A147" s="2" t="s">
        <v>356</v>
      </c>
      <c r="G147" s="14">
        <f>SUM(G148,G149)</f>
        <v>264</v>
      </c>
      <c r="H147" s="2" t="s">
        <v>40</v>
      </c>
    </row>
    <row r="148" spans="1:7" s="8" customFormat="1" ht="12.75">
      <c r="A148" s="8" t="s">
        <v>245</v>
      </c>
      <c r="G148" s="15">
        <v>158</v>
      </c>
    </row>
    <row r="149" spans="1:7" ht="12.75">
      <c r="A149" t="s">
        <v>246</v>
      </c>
      <c r="G149" s="10">
        <v>106</v>
      </c>
    </row>
    <row r="150" spans="1:7" s="2" customFormat="1" ht="12.75">
      <c r="A150" s="2" t="s">
        <v>221</v>
      </c>
      <c r="G150" s="13">
        <f>SUM(G154,G170,G176,G184,G190)</f>
        <v>866643</v>
      </c>
    </row>
    <row r="151" spans="1:7" s="2" customFormat="1" ht="12.75">
      <c r="A151" s="2" t="s">
        <v>430</v>
      </c>
      <c r="G151" s="13"/>
    </row>
    <row r="152" spans="1:7" s="2" customFormat="1" ht="12.75">
      <c r="A152" s="2" t="s">
        <v>422</v>
      </c>
      <c r="G152" s="13"/>
    </row>
    <row r="153" spans="1:7" s="2" customFormat="1" ht="12.75">
      <c r="A153" s="2" t="s">
        <v>291</v>
      </c>
      <c r="G153" s="13"/>
    </row>
    <row r="154" spans="1:7" s="2" customFormat="1" ht="12.75">
      <c r="A154" s="2" t="s">
        <v>292</v>
      </c>
      <c r="G154" s="16">
        <f>SUM(G158,G162)</f>
        <v>764378</v>
      </c>
    </row>
    <row r="155" spans="1:7" s="8" customFormat="1" ht="12.75">
      <c r="A155" s="8" t="s">
        <v>227</v>
      </c>
      <c r="G155" s="18"/>
    </row>
    <row r="156" spans="3:7" s="8" customFormat="1" ht="12.75">
      <c r="C156" s="8" t="s">
        <v>147</v>
      </c>
      <c r="G156" s="18"/>
    </row>
    <row r="157" spans="3:7" s="8" customFormat="1" ht="12.75">
      <c r="C157" s="8" t="s">
        <v>148</v>
      </c>
      <c r="G157" s="18"/>
    </row>
    <row r="158" spans="3:8" s="8" customFormat="1" ht="12.75">
      <c r="C158" s="8" t="s">
        <v>149</v>
      </c>
      <c r="G158" s="15">
        <v>764000</v>
      </c>
      <c r="H158" s="2" t="s">
        <v>383</v>
      </c>
    </row>
    <row r="159" spans="1:8" s="4" customFormat="1" ht="12.75">
      <c r="A159" s="4" t="s">
        <v>331</v>
      </c>
      <c r="G159" s="17"/>
      <c r="H159" s="7"/>
    </row>
    <row r="160" spans="1:7" s="4" customFormat="1" ht="12.75">
      <c r="A160" s="4" t="s">
        <v>332</v>
      </c>
      <c r="G160" s="17"/>
    </row>
    <row r="161" spans="1:7" s="4" customFormat="1" ht="12.75">
      <c r="A161" s="4" t="s">
        <v>333</v>
      </c>
      <c r="G161" s="17"/>
    </row>
    <row r="162" spans="1:8" s="4" customFormat="1" ht="12.75">
      <c r="A162" s="4" t="s">
        <v>334</v>
      </c>
      <c r="G162" s="17">
        <v>378</v>
      </c>
      <c r="H162" s="7" t="s">
        <v>189</v>
      </c>
    </row>
    <row r="163" spans="7:8" s="4" customFormat="1" ht="12.75">
      <c r="G163" s="17"/>
      <c r="H163" s="7"/>
    </row>
    <row r="164" spans="7:8" s="4" customFormat="1" ht="12.75">
      <c r="G164" s="17"/>
      <c r="H164" s="7"/>
    </row>
    <row r="165" spans="7:8" s="4" customFormat="1" ht="12.75">
      <c r="G165" s="17"/>
      <c r="H165" s="7"/>
    </row>
    <row r="166" spans="7:8" s="4" customFormat="1" ht="12.75">
      <c r="G166" s="17"/>
      <c r="H166" s="7"/>
    </row>
    <row r="167" spans="1:7" s="2" customFormat="1" ht="12.75">
      <c r="A167" s="2" t="s">
        <v>222</v>
      </c>
      <c r="G167" s="13"/>
    </row>
    <row r="168" spans="1:7" s="2" customFormat="1" ht="12.75">
      <c r="A168" s="2" t="s">
        <v>306</v>
      </c>
      <c r="G168" s="13"/>
    </row>
    <row r="169" spans="1:7" s="2" customFormat="1" ht="12.75">
      <c r="A169" s="2" t="s">
        <v>146</v>
      </c>
      <c r="G169" s="16"/>
    </row>
    <row r="170" spans="1:8" s="2" customFormat="1" ht="12.75">
      <c r="A170" s="2" t="s">
        <v>307</v>
      </c>
      <c r="G170" s="16">
        <f>SUM(G174)</f>
        <v>1000</v>
      </c>
      <c r="H170" s="2" t="s">
        <v>4</v>
      </c>
    </row>
    <row r="171" spans="1:7" s="8" customFormat="1" ht="12.75">
      <c r="A171" s="8" t="s">
        <v>227</v>
      </c>
      <c r="G171" s="18"/>
    </row>
    <row r="172" spans="3:7" s="8" customFormat="1" ht="12.75">
      <c r="C172" s="8" t="s">
        <v>147</v>
      </c>
      <c r="G172" s="18"/>
    </row>
    <row r="173" spans="3:7" s="8" customFormat="1" ht="12.75">
      <c r="C173" s="8" t="s">
        <v>148</v>
      </c>
      <c r="G173" s="18"/>
    </row>
    <row r="174" spans="3:7" s="8" customFormat="1" ht="12.75">
      <c r="C174" s="8" t="s">
        <v>149</v>
      </c>
      <c r="G174" s="15">
        <v>1000</v>
      </c>
    </row>
    <row r="175" spans="1:7" s="2" customFormat="1" ht="12.75">
      <c r="A175" s="2" t="s">
        <v>220</v>
      </c>
      <c r="G175" s="14"/>
    </row>
    <row r="176" spans="1:8" s="2" customFormat="1" ht="12.75">
      <c r="A176" s="2" t="s">
        <v>357</v>
      </c>
      <c r="G176" s="14">
        <f>SUM(G180:G183)</f>
        <v>31000</v>
      </c>
      <c r="H176" s="2" t="s">
        <v>4</v>
      </c>
    </row>
    <row r="177" ht="12.75">
      <c r="A177" t="s">
        <v>227</v>
      </c>
    </row>
    <row r="178" ht="12.75">
      <c r="A178" t="s">
        <v>43</v>
      </c>
    </row>
    <row r="179" ht="12.75">
      <c r="A179" t="s">
        <v>44</v>
      </c>
    </row>
    <row r="180" spans="1:7" ht="12.75">
      <c r="A180" t="s">
        <v>199</v>
      </c>
      <c r="G180" s="10">
        <v>13000</v>
      </c>
    </row>
    <row r="181" ht="12.75">
      <c r="A181" t="s">
        <v>308</v>
      </c>
    </row>
    <row r="182" ht="12.75">
      <c r="A182" t="s">
        <v>309</v>
      </c>
    </row>
    <row r="183" spans="1:7" ht="12.75">
      <c r="A183" t="s">
        <v>310</v>
      </c>
      <c r="G183" s="10">
        <v>18000</v>
      </c>
    </row>
    <row r="184" spans="1:7" s="2" customFormat="1" ht="12.75">
      <c r="A184" s="2" t="s">
        <v>253</v>
      </c>
      <c r="G184" s="14">
        <f>SUM(G185:G189)</f>
        <v>62265</v>
      </c>
    </row>
    <row r="185" spans="1:8" s="8" customFormat="1" ht="12.75">
      <c r="A185" s="8" t="s">
        <v>311</v>
      </c>
      <c r="G185" s="15">
        <v>235</v>
      </c>
      <c r="H185" s="7" t="s">
        <v>39</v>
      </c>
    </row>
    <row r="186" spans="1:8" ht="12" customHeight="1">
      <c r="A186" t="s">
        <v>244</v>
      </c>
      <c r="G186" s="10">
        <v>30</v>
      </c>
      <c r="H186" s="7" t="s">
        <v>39</v>
      </c>
    </row>
    <row r="187" ht="12" customHeight="1">
      <c r="A187" t="s">
        <v>308</v>
      </c>
    </row>
    <row r="188" ht="12" customHeight="1">
      <c r="A188" t="s">
        <v>309</v>
      </c>
    </row>
    <row r="189" spans="1:8" ht="12" customHeight="1">
      <c r="A189" t="s">
        <v>310</v>
      </c>
      <c r="G189" s="10">
        <v>62000</v>
      </c>
      <c r="H189" t="s">
        <v>319</v>
      </c>
    </row>
    <row r="190" spans="1:9" s="4" customFormat="1" ht="12" customHeight="1">
      <c r="A190" s="2" t="s">
        <v>335</v>
      </c>
      <c r="G190" s="14">
        <f>SUM(G193)</f>
        <v>8000</v>
      </c>
      <c r="H190" s="2" t="s">
        <v>4</v>
      </c>
      <c r="I190" s="2"/>
    </row>
    <row r="191" ht="12" customHeight="1">
      <c r="A191" t="s">
        <v>308</v>
      </c>
    </row>
    <row r="192" ht="12" customHeight="1">
      <c r="A192" t="s">
        <v>309</v>
      </c>
    </row>
    <row r="193" spans="1:7" ht="12" customHeight="1">
      <c r="A193" t="s">
        <v>310</v>
      </c>
      <c r="G193" s="10">
        <v>8000</v>
      </c>
    </row>
    <row r="194" spans="1:7" s="2" customFormat="1" ht="13.5" customHeight="1">
      <c r="A194" s="2" t="s">
        <v>385</v>
      </c>
      <c r="G194" s="14"/>
    </row>
    <row r="195" spans="1:7" s="2" customFormat="1" ht="12" customHeight="1">
      <c r="A195" s="2" t="s">
        <v>386</v>
      </c>
      <c r="G195" s="35">
        <f>SUM(G197)</f>
        <v>225</v>
      </c>
    </row>
    <row r="196" ht="12" customHeight="1">
      <c r="A196" t="s">
        <v>387</v>
      </c>
    </row>
    <row r="197" spans="1:8" s="2" customFormat="1" ht="12" customHeight="1">
      <c r="A197" s="2" t="s">
        <v>388</v>
      </c>
      <c r="G197" s="14">
        <f>SUM(G198)</f>
        <v>225</v>
      </c>
      <c r="H197" s="2" t="s">
        <v>383</v>
      </c>
    </row>
    <row r="198" spans="1:7" s="4" customFormat="1" ht="12" customHeight="1">
      <c r="A198" s="4" t="s">
        <v>389</v>
      </c>
      <c r="G198" s="17">
        <v>225</v>
      </c>
    </row>
    <row r="199" spans="1:6" ht="12.75">
      <c r="A199" s="2"/>
      <c r="B199" s="2"/>
      <c r="C199" s="2"/>
      <c r="D199" s="2"/>
      <c r="E199" s="2"/>
      <c r="F199" s="2"/>
    </row>
    <row r="200" spans="1:7" ht="12.75">
      <c r="A200" s="21" t="s">
        <v>50</v>
      </c>
      <c r="B200" s="21"/>
      <c r="C200" s="21"/>
      <c r="D200" s="21"/>
      <c r="E200" s="21"/>
      <c r="F200" s="21"/>
      <c r="G200" s="13">
        <f>SUM(G13,G20,G29,G32,G46,G65,G72,G79,G90,G136,G143,G150,G195)</f>
        <v>6291092</v>
      </c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4"/>
  <sheetViews>
    <sheetView workbookViewId="0" topLeftCell="A1">
      <selection activeCell="F4" sqref="F4"/>
    </sheetView>
  </sheetViews>
  <sheetFormatPr defaultColWidth="9.00390625" defaultRowHeight="12.75"/>
  <cols>
    <col min="2" max="2" width="8.875" style="0" customWidth="1"/>
    <col min="6" max="6" width="10.00390625" style="0" customWidth="1"/>
    <col min="7" max="7" width="11.375" style="10" customWidth="1"/>
    <col min="9" max="9" width="10.375" style="0" customWidth="1"/>
  </cols>
  <sheetData>
    <row r="1" ht="12.75">
      <c r="F1" t="s">
        <v>186</v>
      </c>
    </row>
    <row r="2" ht="12.75">
      <c r="F2" t="s">
        <v>371</v>
      </c>
    </row>
    <row r="3" ht="12.75">
      <c r="F3" s="31" t="s">
        <v>438</v>
      </c>
    </row>
    <row r="4" ht="12.75">
      <c r="F4" s="31"/>
    </row>
    <row r="6" spans="1:7" s="1" customFormat="1" ht="18">
      <c r="A6" s="1" t="s">
        <v>394</v>
      </c>
      <c r="G6" s="11"/>
    </row>
    <row r="7" spans="1:7" s="1" customFormat="1" ht="18">
      <c r="A7" s="1" t="s">
        <v>0</v>
      </c>
      <c r="G7" s="11"/>
    </row>
    <row r="8" spans="1:7" s="1" customFormat="1" ht="18">
      <c r="A8" s="1" t="s">
        <v>1</v>
      </c>
      <c r="G8" s="11"/>
    </row>
    <row r="9" s="4" customFormat="1" ht="12.75">
      <c r="G9" s="17"/>
    </row>
    <row r="10" spans="1:8" s="6" customFormat="1" ht="15">
      <c r="A10" s="6" t="s">
        <v>51</v>
      </c>
      <c r="G10" s="19" t="s">
        <v>165</v>
      </c>
      <c r="H10" s="6" t="s">
        <v>53</v>
      </c>
    </row>
    <row r="11" spans="7:8" s="3" customFormat="1" ht="15">
      <c r="G11" s="12" t="s">
        <v>374</v>
      </c>
      <c r="H11" s="3" t="s">
        <v>54</v>
      </c>
    </row>
    <row r="12" s="3" customFormat="1" ht="15">
      <c r="G12" s="12"/>
    </row>
    <row r="13" spans="1:7" s="7" customFormat="1" ht="12.75">
      <c r="A13" s="7" t="s">
        <v>183</v>
      </c>
      <c r="G13" s="13">
        <f>SUM(G15,G17,G21)</f>
        <v>23967</v>
      </c>
    </row>
    <row r="14" spans="1:7" s="7" customFormat="1" ht="12.75">
      <c r="A14" s="7" t="s">
        <v>390</v>
      </c>
      <c r="G14" s="13"/>
    </row>
    <row r="15" spans="1:8" s="7" customFormat="1" ht="12.75">
      <c r="A15" s="7" t="s">
        <v>391</v>
      </c>
      <c r="G15" s="16">
        <f>SUM(G16)</f>
        <v>9270</v>
      </c>
      <c r="H15" s="7" t="s">
        <v>383</v>
      </c>
    </row>
    <row r="16" spans="1:7" s="34" customFormat="1" ht="12.75">
      <c r="A16" s="4" t="s">
        <v>399</v>
      </c>
      <c r="B16" s="4"/>
      <c r="C16" s="4"/>
      <c r="D16" s="4"/>
      <c r="E16" s="4"/>
      <c r="F16" s="4"/>
      <c r="G16" s="15">
        <v>9270</v>
      </c>
    </row>
    <row r="17" spans="1:8" s="7" customFormat="1" ht="12.75">
      <c r="A17" s="7" t="s">
        <v>152</v>
      </c>
      <c r="G17" s="16">
        <f>SUM(G20)</f>
        <v>12797</v>
      </c>
      <c r="H17" s="7" t="s">
        <v>4</v>
      </c>
    </row>
    <row r="18" spans="1:7" s="8" customFormat="1" ht="12.75">
      <c r="A18" s="8" t="s">
        <v>153</v>
      </c>
      <c r="G18" s="15"/>
    </row>
    <row r="19" spans="1:7" s="8" customFormat="1" ht="12.75">
      <c r="A19" s="8" t="s">
        <v>154</v>
      </c>
      <c r="G19" s="15"/>
    </row>
    <row r="20" spans="1:7" s="8" customFormat="1" ht="12.75">
      <c r="A20" s="8" t="s">
        <v>155</v>
      </c>
      <c r="G20" s="15">
        <v>12797</v>
      </c>
    </row>
    <row r="21" spans="1:8" s="2" customFormat="1" ht="12.75">
      <c r="A21" s="2" t="s">
        <v>392</v>
      </c>
      <c r="G21" s="14">
        <f>SUM(G22)</f>
        <v>1900</v>
      </c>
      <c r="H21" s="2" t="s">
        <v>383</v>
      </c>
    </row>
    <row r="22" spans="1:7" s="8" customFormat="1" ht="12.75">
      <c r="A22" s="8" t="s">
        <v>60</v>
      </c>
      <c r="G22" s="15">
        <v>1900</v>
      </c>
    </row>
    <row r="23" spans="1:7" s="2" customFormat="1" ht="12.75">
      <c r="A23" s="2" t="s">
        <v>6</v>
      </c>
      <c r="G23" s="14"/>
    </row>
    <row r="24" spans="1:7" s="2" customFormat="1" ht="12.75">
      <c r="A24" s="2" t="s">
        <v>7</v>
      </c>
      <c r="G24" s="13">
        <f>SUM(G25)</f>
        <v>157124</v>
      </c>
    </row>
    <row r="25" spans="1:8" s="2" customFormat="1" ht="12.75">
      <c r="A25" s="2" t="s">
        <v>55</v>
      </c>
      <c r="G25" s="14">
        <f>SUM(G26:G41)</f>
        <v>157124</v>
      </c>
      <c r="H25" s="2" t="s">
        <v>4</v>
      </c>
    </row>
    <row r="26" ht="12.75">
      <c r="A26" t="s">
        <v>359</v>
      </c>
    </row>
    <row r="27" spans="1:7" ht="12.75">
      <c r="A27" t="s">
        <v>320</v>
      </c>
      <c r="G27" s="10">
        <v>250</v>
      </c>
    </row>
    <row r="28" spans="1:7" ht="12.75">
      <c r="A28" t="s">
        <v>71</v>
      </c>
      <c r="G28" s="10">
        <v>38007</v>
      </c>
    </row>
    <row r="29" spans="1:7" ht="12.75">
      <c r="A29" t="s">
        <v>57</v>
      </c>
      <c r="G29" s="10">
        <v>3019</v>
      </c>
    </row>
    <row r="30" spans="1:7" ht="12.75">
      <c r="A30" t="s">
        <v>58</v>
      </c>
      <c r="G30" s="10">
        <v>7054</v>
      </c>
    </row>
    <row r="31" spans="1:7" ht="12.75">
      <c r="A31" t="s">
        <v>59</v>
      </c>
      <c r="G31" s="10">
        <v>1006</v>
      </c>
    </row>
    <row r="32" spans="1:7" ht="12.75">
      <c r="A32" t="s">
        <v>60</v>
      </c>
      <c r="G32" s="10">
        <v>5250</v>
      </c>
    </row>
    <row r="33" spans="1:7" ht="12.75">
      <c r="A33" t="s">
        <v>61</v>
      </c>
      <c r="G33" s="10">
        <v>47200</v>
      </c>
    </row>
    <row r="34" spans="1:7" ht="12.75">
      <c r="A34" t="s">
        <v>62</v>
      </c>
      <c r="G34" s="10">
        <v>10000</v>
      </c>
    </row>
    <row r="35" spans="1:7" ht="12.75">
      <c r="A35" t="s">
        <v>63</v>
      </c>
      <c r="G35" s="10">
        <v>1800</v>
      </c>
    </row>
    <row r="36" spans="1:7" ht="12.75">
      <c r="A36" t="s">
        <v>64</v>
      </c>
      <c r="G36" s="10">
        <v>2762</v>
      </c>
    </row>
    <row r="37" spans="1:7" ht="12.75">
      <c r="A37" t="s">
        <v>65</v>
      </c>
      <c r="G37" s="10">
        <v>16000</v>
      </c>
    </row>
    <row r="38" ht="12.75">
      <c r="A38" t="s">
        <v>66</v>
      </c>
    </row>
    <row r="39" spans="1:7" ht="12.75">
      <c r="A39" t="s">
        <v>67</v>
      </c>
      <c r="G39" s="10">
        <v>776</v>
      </c>
    </row>
    <row r="40" ht="12.75">
      <c r="A40" t="s">
        <v>171</v>
      </c>
    </row>
    <row r="41" spans="1:7" ht="12.75">
      <c r="A41" t="s">
        <v>172</v>
      </c>
      <c r="G41" s="10">
        <v>24000</v>
      </c>
    </row>
    <row r="42" spans="1:7" s="7" customFormat="1" ht="12.75">
      <c r="A42" s="7" t="s">
        <v>255</v>
      </c>
      <c r="G42" s="13">
        <f>SUM(G43)</f>
        <v>389900</v>
      </c>
    </row>
    <row r="43" spans="1:8" s="7" customFormat="1" ht="12.75">
      <c r="A43" s="7" t="s">
        <v>256</v>
      </c>
      <c r="G43" s="16">
        <f>SUM(G45)</f>
        <v>389900</v>
      </c>
      <c r="H43" s="7" t="s">
        <v>4</v>
      </c>
    </row>
    <row r="44" ht="12.75">
      <c r="A44" t="s">
        <v>171</v>
      </c>
    </row>
    <row r="45" spans="1:7" ht="12.75">
      <c r="A45" t="s">
        <v>400</v>
      </c>
      <c r="G45" s="10">
        <v>389900</v>
      </c>
    </row>
    <row r="46" spans="1:7" s="2" customFormat="1" ht="12.75">
      <c r="A46" s="2" t="s">
        <v>9</v>
      </c>
      <c r="G46" s="13">
        <f>SUM(G48)</f>
        <v>180550</v>
      </c>
    </row>
    <row r="47" spans="1:7" s="2" customFormat="1" ht="12.75">
      <c r="A47" s="2" t="s">
        <v>68</v>
      </c>
      <c r="G47" s="14"/>
    </row>
    <row r="48" spans="1:8" s="7" customFormat="1" ht="12.75">
      <c r="A48" s="7" t="s">
        <v>69</v>
      </c>
      <c r="G48" s="16">
        <f>SUM(G49:G53)</f>
        <v>180550</v>
      </c>
      <c r="H48" s="7" t="s">
        <v>4</v>
      </c>
    </row>
    <row r="49" spans="1:7" s="8" customFormat="1" ht="12.75">
      <c r="A49" s="8" t="s">
        <v>60</v>
      </c>
      <c r="G49" s="15">
        <v>1000</v>
      </c>
    </row>
    <row r="50" spans="1:7" s="8" customFormat="1" ht="12.75">
      <c r="A50" s="8" t="s">
        <v>61</v>
      </c>
      <c r="G50" s="15">
        <v>500</v>
      </c>
    </row>
    <row r="51" spans="1:7" ht="12.75">
      <c r="A51" t="s">
        <v>63</v>
      </c>
      <c r="G51" s="10">
        <v>1500</v>
      </c>
    </row>
    <row r="52" spans="1:7" ht="12.75">
      <c r="A52" s="8" t="s">
        <v>65</v>
      </c>
      <c r="G52" s="10">
        <v>1550</v>
      </c>
    </row>
    <row r="53" spans="1:7" ht="12.75">
      <c r="A53" t="s">
        <v>215</v>
      </c>
      <c r="G53" s="10">
        <v>176000</v>
      </c>
    </row>
    <row r="55" spans="1:7" s="7" customFormat="1" ht="12.75">
      <c r="A55" s="7" t="s">
        <v>156</v>
      </c>
      <c r="G55" s="13">
        <f>SUM(G56,G58)</f>
        <v>71900</v>
      </c>
    </row>
    <row r="56" spans="1:7" s="2" customFormat="1" ht="12.75">
      <c r="A56" s="2" t="s">
        <v>401</v>
      </c>
      <c r="G56" s="16">
        <f>SUM(G57)</f>
        <v>50000</v>
      </c>
    </row>
    <row r="57" spans="1:7" s="2" customFormat="1" ht="12.75">
      <c r="A57" s="4" t="s">
        <v>63</v>
      </c>
      <c r="G57" s="13">
        <v>50000</v>
      </c>
    </row>
    <row r="58" spans="1:8" s="7" customFormat="1" ht="12.75">
      <c r="A58" s="7" t="s">
        <v>157</v>
      </c>
      <c r="G58" s="16">
        <f>SUM(G59)</f>
        <v>21900</v>
      </c>
      <c r="H58" s="7" t="s">
        <v>4</v>
      </c>
    </row>
    <row r="59" spans="1:7" s="8" customFormat="1" ht="12.75">
      <c r="A59" s="8" t="s">
        <v>63</v>
      </c>
      <c r="G59" s="15">
        <v>21900</v>
      </c>
    </row>
    <row r="60" spans="1:7" s="2" customFormat="1" ht="12.75">
      <c r="A60" s="2" t="s">
        <v>70</v>
      </c>
      <c r="G60" s="13">
        <f>SUM(G61,G65,G70,G75,G104,G113)</f>
        <v>1547486</v>
      </c>
    </row>
    <row r="61" spans="1:8" s="2" customFormat="1" ht="12.75">
      <c r="A61" s="2" t="s">
        <v>348</v>
      </c>
      <c r="G61" s="14">
        <f>SUM(G62:G64)</f>
        <v>23276</v>
      </c>
      <c r="H61" s="2" t="s">
        <v>4</v>
      </c>
    </row>
    <row r="62" spans="1:7" ht="12.75">
      <c r="A62" t="s">
        <v>71</v>
      </c>
      <c r="G62" s="10">
        <v>19456</v>
      </c>
    </row>
    <row r="63" spans="1:7" ht="12.75">
      <c r="A63" t="s">
        <v>58</v>
      </c>
      <c r="G63" s="10">
        <v>3344</v>
      </c>
    </row>
    <row r="64" spans="1:7" ht="12.75">
      <c r="A64" t="s">
        <v>59</v>
      </c>
      <c r="G64" s="10">
        <v>476</v>
      </c>
    </row>
    <row r="65" spans="1:8" s="7" customFormat="1" ht="12.75">
      <c r="A65" s="7" t="s">
        <v>358</v>
      </c>
      <c r="G65" s="16">
        <f>SUM(G69)</f>
        <v>11200</v>
      </c>
      <c r="H65" s="7" t="s">
        <v>4</v>
      </c>
    </row>
    <row r="66" ht="12.75">
      <c r="A66" t="s">
        <v>272</v>
      </c>
    </row>
    <row r="67" ht="12.75">
      <c r="A67" t="s">
        <v>273</v>
      </c>
    </row>
    <row r="68" ht="12.75">
      <c r="A68" t="s">
        <v>274</v>
      </c>
    </row>
    <row r="69" spans="1:7" ht="12.75">
      <c r="A69" t="s">
        <v>86</v>
      </c>
      <c r="G69" s="10">
        <v>11200</v>
      </c>
    </row>
    <row r="70" spans="1:8" s="2" customFormat="1" ht="12.75">
      <c r="A70" s="2">
        <v>75022</v>
      </c>
      <c r="B70" s="2" t="s">
        <v>72</v>
      </c>
      <c r="G70" s="14">
        <f>SUM(G71:G74)</f>
        <v>108235</v>
      </c>
      <c r="H70" s="2" t="s">
        <v>4</v>
      </c>
    </row>
    <row r="71" spans="1:7" ht="12.75">
      <c r="A71" t="s">
        <v>73</v>
      </c>
      <c r="G71" s="10">
        <v>98400</v>
      </c>
    </row>
    <row r="72" spans="1:7" ht="12.75">
      <c r="A72" t="s">
        <v>74</v>
      </c>
      <c r="G72" s="10">
        <v>2220</v>
      </c>
    </row>
    <row r="73" spans="1:7" ht="12.75">
      <c r="A73" t="s">
        <v>63</v>
      </c>
      <c r="G73" s="10">
        <v>5815</v>
      </c>
    </row>
    <row r="74" spans="1:7" ht="12.75">
      <c r="A74" t="s">
        <v>64</v>
      </c>
      <c r="G74" s="10">
        <v>1800</v>
      </c>
    </row>
    <row r="75" spans="1:8" s="2" customFormat="1" ht="12.75">
      <c r="A75" s="2" t="s">
        <v>75</v>
      </c>
      <c r="G75" s="16">
        <f>SUM(G76:G102)</f>
        <v>1389375</v>
      </c>
      <c r="H75" s="2" t="s">
        <v>4</v>
      </c>
    </row>
    <row r="76" spans="1:7" s="4" customFormat="1" ht="12.75">
      <c r="A76" s="4" t="s">
        <v>359</v>
      </c>
      <c r="G76" s="17"/>
    </row>
    <row r="77" spans="1:7" s="4" customFormat="1" ht="12.75">
      <c r="A77" s="4" t="s">
        <v>320</v>
      </c>
      <c r="G77" s="17">
        <v>665</v>
      </c>
    </row>
    <row r="78" spans="1:7" ht="12.75">
      <c r="A78" t="s">
        <v>71</v>
      </c>
      <c r="G78" s="10">
        <v>835115</v>
      </c>
    </row>
    <row r="79" spans="1:7" ht="12.75">
      <c r="A79" t="s">
        <v>57</v>
      </c>
      <c r="G79" s="10">
        <v>67122</v>
      </c>
    </row>
    <row r="80" spans="1:7" ht="12.75">
      <c r="A80" t="s">
        <v>76</v>
      </c>
      <c r="G80" s="10">
        <v>152934</v>
      </c>
    </row>
    <row r="81" spans="1:7" ht="12.75">
      <c r="A81" t="s">
        <v>59</v>
      </c>
      <c r="G81" s="10">
        <v>21796</v>
      </c>
    </row>
    <row r="82" spans="1:7" ht="12.75">
      <c r="A82" t="s">
        <v>275</v>
      </c>
      <c r="G82" s="10">
        <v>13933</v>
      </c>
    </row>
    <row r="83" spans="1:7" ht="12.75">
      <c r="A83" t="s">
        <v>60</v>
      </c>
      <c r="G83" s="10">
        <v>49856</v>
      </c>
    </row>
    <row r="84" spans="1:7" ht="12.75">
      <c r="A84" t="s">
        <v>61</v>
      </c>
      <c r="G84" s="10">
        <v>6300</v>
      </c>
    </row>
    <row r="85" spans="1:7" ht="12.75">
      <c r="A85" t="s">
        <v>62</v>
      </c>
      <c r="G85" s="10">
        <v>13160</v>
      </c>
    </row>
    <row r="86" spans="1:7" ht="12.75">
      <c r="A86" t="s">
        <v>173</v>
      </c>
      <c r="G86" s="10">
        <v>200</v>
      </c>
    </row>
    <row r="87" spans="1:7" ht="12.75">
      <c r="A87" t="s">
        <v>63</v>
      </c>
      <c r="G87" s="10">
        <v>117269</v>
      </c>
    </row>
    <row r="88" spans="1:7" ht="12.75">
      <c r="A88" t="s">
        <v>416</v>
      </c>
      <c r="G88" s="10">
        <v>4011</v>
      </c>
    </row>
    <row r="89" ht="12.75">
      <c r="A89" t="s">
        <v>402</v>
      </c>
    </row>
    <row r="90" spans="1:7" ht="12.75">
      <c r="A90" t="s">
        <v>403</v>
      </c>
      <c r="G90" s="10">
        <v>7000</v>
      </c>
    </row>
    <row r="91" ht="12.75">
      <c r="A91" t="s">
        <v>404</v>
      </c>
    </row>
    <row r="92" spans="1:7" ht="12.75">
      <c r="A92" t="s">
        <v>405</v>
      </c>
      <c r="G92" s="10">
        <v>17600</v>
      </c>
    </row>
    <row r="93" spans="1:7" ht="12.75">
      <c r="A93" t="s">
        <v>64</v>
      </c>
      <c r="G93" s="10">
        <v>26356</v>
      </c>
    </row>
    <row r="94" spans="1:7" ht="12.75">
      <c r="A94" t="s">
        <v>65</v>
      </c>
      <c r="G94" s="10">
        <v>1320</v>
      </c>
    </row>
    <row r="95" ht="12.75">
      <c r="A95" t="s">
        <v>66</v>
      </c>
    </row>
    <row r="96" spans="1:7" ht="12.75">
      <c r="A96" t="s">
        <v>67</v>
      </c>
      <c r="G96" s="10">
        <v>11638</v>
      </c>
    </row>
    <row r="97" spans="1:7" s="4" customFormat="1" ht="12.75">
      <c r="A97" s="4" t="s">
        <v>406</v>
      </c>
      <c r="G97" s="17"/>
    </row>
    <row r="98" spans="1:7" s="4" customFormat="1" ht="12.75">
      <c r="A98" s="4" t="s">
        <v>407</v>
      </c>
      <c r="G98" s="17">
        <v>11000</v>
      </c>
    </row>
    <row r="99" spans="1:7" s="4" customFormat="1" ht="12.75">
      <c r="A99" s="4" t="s">
        <v>409</v>
      </c>
      <c r="G99" s="17"/>
    </row>
    <row r="100" spans="1:7" s="4" customFormat="1" ht="12.75">
      <c r="A100" s="4" t="s">
        <v>408</v>
      </c>
      <c r="G100" s="17">
        <v>9600</v>
      </c>
    </row>
    <row r="101" spans="1:7" s="4" customFormat="1" ht="12.75">
      <c r="A101" s="4" t="s">
        <v>410</v>
      </c>
      <c r="G101" s="17"/>
    </row>
    <row r="102" spans="1:7" s="4" customFormat="1" ht="12.75">
      <c r="A102" s="4" t="s">
        <v>411</v>
      </c>
      <c r="G102" s="17">
        <v>22500</v>
      </c>
    </row>
    <row r="103" ht="12.75">
      <c r="A103" s="2" t="s">
        <v>336</v>
      </c>
    </row>
    <row r="104" spans="1:8" s="2" customFormat="1" ht="12.75">
      <c r="A104" s="2" t="s">
        <v>337</v>
      </c>
      <c r="G104" s="14">
        <f>SUM(G105:G112)</f>
        <v>14800</v>
      </c>
      <c r="H104" s="2" t="s">
        <v>4</v>
      </c>
    </row>
    <row r="105" spans="1:7" s="2" customFormat="1" ht="12.75">
      <c r="A105" s="4" t="s">
        <v>414</v>
      </c>
      <c r="G105" s="14"/>
    </row>
    <row r="106" spans="1:7" s="2" customFormat="1" ht="12.75">
      <c r="A106" s="4" t="s">
        <v>415</v>
      </c>
      <c r="G106" s="14"/>
    </row>
    <row r="107" spans="1:7" s="2" customFormat="1" ht="12.75">
      <c r="A107" s="4" t="s">
        <v>162</v>
      </c>
      <c r="G107" s="17">
        <v>3500</v>
      </c>
    </row>
    <row r="108" spans="1:7" s="4" customFormat="1" ht="12.75">
      <c r="A108" s="4" t="s">
        <v>60</v>
      </c>
      <c r="G108" s="17">
        <v>2000</v>
      </c>
    </row>
    <row r="109" spans="1:7" s="2" customFormat="1" ht="12.75">
      <c r="A109" s="4" t="s">
        <v>63</v>
      </c>
      <c r="G109" s="17">
        <v>7500</v>
      </c>
    </row>
    <row r="110" spans="1:7" s="2" customFormat="1" ht="12.75">
      <c r="A110" s="4"/>
      <c r="G110" s="17"/>
    </row>
    <row r="111" spans="1:7" s="2" customFormat="1" ht="12.75">
      <c r="A111" s="4" t="s">
        <v>64</v>
      </c>
      <c r="G111" s="17">
        <v>1000</v>
      </c>
    </row>
    <row r="112" spans="1:7" s="2" customFormat="1" ht="14.25" customHeight="1">
      <c r="A112" s="4" t="s">
        <v>412</v>
      </c>
      <c r="G112" s="17">
        <v>800</v>
      </c>
    </row>
    <row r="113" spans="1:8" s="2" customFormat="1" ht="12.75">
      <c r="A113" s="2" t="s">
        <v>77</v>
      </c>
      <c r="G113" s="14">
        <f>SUM(G114:G114)</f>
        <v>600</v>
      </c>
      <c r="H113" s="2" t="s">
        <v>4</v>
      </c>
    </row>
    <row r="114" spans="1:7" ht="12.75">
      <c r="A114" t="s">
        <v>60</v>
      </c>
      <c r="G114" s="10">
        <v>600</v>
      </c>
    </row>
    <row r="115" spans="1:7" s="7" customFormat="1" ht="12.75">
      <c r="A115" s="7" t="s">
        <v>17</v>
      </c>
      <c r="G115" s="16"/>
    </row>
    <row r="116" spans="2:7" s="2" customFormat="1" ht="12.75">
      <c r="B116" s="2" t="s">
        <v>78</v>
      </c>
      <c r="G116" s="14"/>
    </row>
    <row r="117" spans="1:7" s="2" customFormat="1" ht="12.75">
      <c r="A117" s="2" t="s">
        <v>79</v>
      </c>
      <c r="G117" s="14"/>
    </row>
    <row r="118" spans="1:7" s="2" customFormat="1" ht="12.75">
      <c r="A118" s="2" t="s">
        <v>80</v>
      </c>
      <c r="G118" s="13">
        <f>SUM(G120)</f>
        <v>524</v>
      </c>
    </row>
    <row r="119" spans="1:7" s="2" customFormat="1" ht="12.75">
      <c r="A119" s="2" t="s">
        <v>21</v>
      </c>
      <c r="G119" s="14"/>
    </row>
    <row r="120" spans="1:8" s="2" customFormat="1" ht="12.75">
      <c r="A120" s="2" t="s">
        <v>22</v>
      </c>
      <c r="G120" s="14">
        <f>SUM(G121:G123)</f>
        <v>524</v>
      </c>
      <c r="H120" s="2" t="s">
        <v>4</v>
      </c>
    </row>
    <row r="121" spans="1:7" ht="12.75">
      <c r="A121" t="s">
        <v>60</v>
      </c>
      <c r="G121" s="10">
        <v>300</v>
      </c>
    </row>
    <row r="122" spans="1:7" s="4" customFormat="1" ht="12.75">
      <c r="A122" s="4" t="s">
        <v>409</v>
      </c>
      <c r="G122" s="17"/>
    </row>
    <row r="123" spans="1:7" s="4" customFormat="1" ht="12.75">
      <c r="A123" s="4" t="s">
        <v>413</v>
      </c>
      <c r="G123" s="17">
        <v>224</v>
      </c>
    </row>
    <row r="124" spans="1:7" s="2" customFormat="1" ht="12.75">
      <c r="A124" s="2" t="s">
        <v>81</v>
      </c>
      <c r="G124" s="13">
        <f>SUM(G125)</f>
        <v>500</v>
      </c>
    </row>
    <row r="125" spans="1:8" s="2" customFormat="1" ht="12.75">
      <c r="A125" s="2" t="s">
        <v>24</v>
      </c>
      <c r="G125" s="14">
        <f>SUM(G126:G128)</f>
        <v>500</v>
      </c>
      <c r="H125" s="2" t="s">
        <v>4</v>
      </c>
    </row>
    <row r="126" spans="1:7" ht="12.75">
      <c r="A126" t="s">
        <v>60</v>
      </c>
      <c r="G126" s="10">
        <v>250</v>
      </c>
    </row>
    <row r="127" spans="1:7" s="4" customFormat="1" ht="12.75">
      <c r="A127" s="4" t="s">
        <v>409</v>
      </c>
      <c r="G127" s="17"/>
    </row>
    <row r="128" spans="1:7" s="4" customFormat="1" ht="12.75">
      <c r="A128" s="4" t="s">
        <v>413</v>
      </c>
      <c r="G128" s="17">
        <v>250</v>
      </c>
    </row>
    <row r="129" spans="1:7" s="2" customFormat="1" ht="12.75">
      <c r="A129" s="2" t="s">
        <v>26</v>
      </c>
      <c r="G129" s="14"/>
    </row>
    <row r="130" spans="1:7" s="2" customFormat="1" ht="12.75">
      <c r="A130" s="2" t="s">
        <v>27</v>
      </c>
      <c r="G130" s="13">
        <f>SUM(G131,G142)</f>
        <v>54680</v>
      </c>
    </row>
    <row r="131" spans="1:8" s="2" customFormat="1" ht="12.75">
      <c r="A131" s="2" t="s">
        <v>82</v>
      </c>
      <c r="G131" s="14">
        <f>SUM(G132:G141)</f>
        <v>53980</v>
      </c>
      <c r="H131" s="2" t="s">
        <v>4</v>
      </c>
    </row>
    <row r="132" spans="1:7" s="4" customFormat="1" ht="12.75">
      <c r="A132" s="4" t="s">
        <v>359</v>
      </c>
      <c r="G132" s="17"/>
    </row>
    <row r="133" spans="1:7" s="4" customFormat="1" ht="12.75">
      <c r="A133" s="4" t="s">
        <v>320</v>
      </c>
      <c r="G133" s="17">
        <v>16000</v>
      </c>
    </row>
    <row r="134" spans="1:7" s="8" customFormat="1" ht="12.75">
      <c r="A134" s="8" t="s">
        <v>275</v>
      </c>
      <c r="G134" s="15">
        <v>3600</v>
      </c>
    </row>
    <row r="135" spans="1:7" ht="12.75">
      <c r="A135" t="s">
        <v>60</v>
      </c>
      <c r="G135" s="10">
        <v>16160</v>
      </c>
    </row>
    <row r="136" spans="1:7" ht="12.75">
      <c r="A136" t="s">
        <v>61</v>
      </c>
      <c r="G136" s="10">
        <v>2400</v>
      </c>
    </row>
    <row r="137" spans="1:7" ht="12.75">
      <c r="A137" t="s">
        <v>62</v>
      </c>
      <c r="G137" s="10">
        <v>6750</v>
      </c>
    </row>
    <row r="138" spans="1:7" ht="12.75">
      <c r="A138" t="s">
        <v>174</v>
      </c>
      <c r="G138" s="10">
        <v>1450</v>
      </c>
    </row>
    <row r="139" spans="1:7" ht="12.75">
      <c r="A139" t="s">
        <v>63</v>
      </c>
      <c r="G139" s="10">
        <v>4100</v>
      </c>
    </row>
    <row r="140" spans="1:7" ht="12.75">
      <c r="A140" t="s">
        <v>64</v>
      </c>
      <c r="G140" s="10">
        <v>600</v>
      </c>
    </row>
    <row r="141" spans="1:7" ht="12.75">
      <c r="A141" t="s">
        <v>65</v>
      </c>
      <c r="G141" s="10">
        <v>2920</v>
      </c>
    </row>
    <row r="142" spans="1:8" s="2" customFormat="1" ht="12.75">
      <c r="A142" s="2" t="s">
        <v>83</v>
      </c>
      <c r="G142" s="14">
        <f>SUM(G143:G145)</f>
        <v>700</v>
      </c>
      <c r="H142" s="2" t="s">
        <v>4</v>
      </c>
    </row>
    <row r="143" spans="1:7" ht="12.75">
      <c r="A143" t="s">
        <v>60</v>
      </c>
      <c r="G143" s="10">
        <v>400</v>
      </c>
    </row>
    <row r="144" spans="1:9" ht="12.75">
      <c r="A144" s="4" t="s">
        <v>409</v>
      </c>
      <c r="B144" s="4"/>
      <c r="C144" s="4"/>
      <c r="D144" s="4"/>
      <c r="E144" s="4"/>
      <c r="F144" s="4"/>
      <c r="G144" s="17"/>
      <c r="H144" s="4"/>
      <c r="I144" s="4"/>
    </row>
    <row r="145" spans="1:9" s="7" customFormat="1" ht="12.75">
      <c r="A145" s="4" t="s">
        <v>413</v>
      </c>
      <c r="B145" s="4"/>
      <c r="C145" s="4"/>
      <c r="D145" s="4"/>
      <c r="E145" s="4"/>
      <c r="F145" s="4"/>
      <c r="G145" s="17">
        <v>300</v>
      </c>
      <c r="H145" s="4"/>
      <c r="I145" s="4"/>
    </row>
    <row r="146" spans="1:7" s="7" customFormat="1" ht="12.75">
      <c r="A146" s="7" t="s">
        <v>29</v>
      </c>
      <c r="G146" s="16"/>
    </row>
    <row r="147" spans="1:7" s="7" customFormat="1" ht="12.75">
      <c r="A147" s="7" t="s">
        <v>321</v>
      </c>
      <c r="G147" s="16"/>
    </row>
    <row r="148" spans="1:7" s="7" customFormat="1" ht="12.75">
      <c r="A148" s="7" t="s">
        <v>322</v>
      </c>
      <c r="G148" s="16"/>
    </row>
    <row r="149" spans="1:7" s="7" customFormat="1" ht="12.75">
      <c r="A149" s="7" t="s">
        <v>324</v>
      </c>
      <c r="G149" s="16"/>
    </row>
    <row r="150" spans="1:7" s="7" customFormat="1" ht="12.75">
      <c r="A150" s="7" t="s">
        <v>323</v>
      </c>
      <c r="G150" s="13">
        <f>SUM(G152)</f>
        <v>33541</v>
      </c>
    </row>
    <row r="151" spans="1:9" s="8" customFormat="1" ht="12.75">
      <c r="A151" s="7" t="s">
        <v>257</v>
      </c>
      <c r="B151" s="7"/>
      <c r="C151" s="7"/>
      <c r="D151" s="7"/>
      <c r="E151" s="7"/>
      <c r="F151" s="7"/>
      <c r="G151" s="16"/>
      <c r="H151" s="7"/>
      <c r="I151" s="7"/>
    </row>
    <row r="152" spans="1:9" s="8" customFormat="1" ht="12.75">
      <c r="A152" s="7" t="s">
        <v>258</v>
      </c>
      <c r="B152" s="7"/>
      <c r="C152" s="7"/>
      <c r="D152" s="7"/>
      <c r="E152" s="7"/>
      <c r="F152" s="7"/>
      <c r="G152" s="16">
        <f>SUM(G153:G157)</f>
        <v>33541</v>
      </c>
      <c r="H152" s="7" t="s">
        <v>25</v>
      </c>
      <c r="I152" s="7"/>
    </row>
    <row r="153" spans="1:7" s="8" customFormat="1" ht="12.75">
      <c r="A153" s="8" t="s">
        <v>259</v>
      </c>
      <c r="G153" s="15">
        <v>21393</v>
      </c>
    </row>
    <row r="154" spans="1:7" s="8" customFormat="1" ht="12.75">
      <c r="A154" s="8" t="s">
        <v>60</v>
      </c>
      <c r="G154" s="15">
        <v>400</v>
      </c>
    </row>
    <row r="155" spans="1:7" s="8" customFormat="1" ht="12.75">
      <c r="A155" s="8" t="s">
        <v>63</v>
      </c>
      <c r="G155" s="15">
        <v>6097</v>
      </c>
    </row>
    <row r="156" spans="1:9" s="2" customFormat="1" ht="12.75">
      <c r="A156" s="8" t="s">
        <v>276</v>
      </c>
      <c r="B156" s="8"/>
      <c r="C156" s="8"/>
      <c r="D156" s="8"/>
      <c r="E156" s="8"/>
      <c r="F156" s="8"/>
      <c r="G156" s="15"/>
      <c r="H156" s="8"/>
      <c r="I156" s="8"/>
    </row>
    <row r="157" spans="1:9" s="2" customFormat="1" ht="12.75">
      <c r="A157" s="8" t="s">
        <v>277</v>
      </c>
      <c r="B157" s="8"/>
      <c r="C157" s="8"/>
      <c r="D157" s="8"/>
      <c r="E157" s="8"/>
      <c r="F157" s="8"/>
      <c r="G157" s="15">
        <v>5651</v>
      </c>
      <c r="H157" s="8"/>
      <c r="I157" s="8"/>
    </row>
    <row r="158" spans="1:7" s="2" customFormat="1" ht="12.75">
      <c r="A158" s="2" t="s">
        <v>84</v>
      </c>
      <c r="G158" s="13">
        <f>SUM(G161)</f>
        <v>46100</v>
      </c>
    </row>
    <row r="159" spans="1:7" s="2" customFormat="1" ht="12.75">
      <c r="A159" s="2" t="s">
        <v>184</v>
      </c>
      <c r="G159" s="16"/>
    </row>
    <row r="160" spans="1:9" ht="12.75">
      <c r="A160" s="2" t="s">
        <v>85</v>
      </c>
      <c r="B160" s="2"/>
      <c r="C160" s="2"/>
      <c r="D160" s="2"/>
      <c r="E160" s="2"/>
      <c r="F160" s="2"/>
      <c r="G160" s="13"/>
      <c r="H160" s="2"/>
      <c r="I160" s="2"/>
    </row>
    <row r="161" spans="1:9" ht="12.75">
      <c r="A161" s="2" t="s">
        <v>86</v>
      </c>
      <c r="B161" s="2"/>
      <c r="C161" s="2"/>
      <c r="D161" s="2"/>
      <c r="E161" s="2"/>
      <c r="F161" s="2"/>
      <c r="G161" s="14">
        <f>SUM(G164)</f>
        <v>46100</v>
      </c>
      <c r="H161" s="2" t="s">
        <v>4</v>
      </c>
      <c r="I161" s="2"/>
    </row>
    <row r="162" ht="12.75">
      <c r="A162" t="s">
        <v>87</v>
      </c>
    </row>
    <row r="163" spans="1:9" s="2" customFormat="1" ht="12.75">
      <c r="A163" t="s">
        <v>325</v>
      </c>
      <c r="B163"/>
      <c r="C163"/>
      <c r="D163"/>
      <c r="E163"/>
      <c r="F163"/>
      <c r="G163" s="10"/>
      <c r="H163"/>
      <c r="I163"/>
    </row>
    <row r="164" spans="1:9" s="2" customFormat="1" ht="12.75">
      <c r="A164" t="s">
        <v>326</v>
      </c>
      <c r="B164"/>
      <c r="C164"/>
      <c r="D164"/>
      <c r="E164"/>
      <c r="F164"/>
      <c r="G164" s="10">
        <v>46100</v>
      </c>
      <c r="H164"/>
      <c r="I164"/>
    </row>
    <row r="165" spans="1:9" s="2" customFormat="1" ht="12.75">
      <c r="A165"/>
      <c r="B165"/>
      <c r="C165"/>
      <c r="D165"/>
      <c r="E165"/>
      <c r="F165"/>
      <c r="G165" s="10"/>
      <c r="H165"/>
      <c r="I165"/>
    </row>
    <row r="166" spans="1:9" s="2" customFormat="1" ht="12.75">
      <c r="A166"/>
      <c r="B166"/>
      <c r="C166"/>
      <c r="D166"/>
      <c r="E166"/>
      <c r="F166"/>
      <c r="G166" s="10"/>
      <c r="H166"/>
      <c r="I166"/>
    </row>
    <row r="167" spans="1:9" ht="12.75">
      <c r="A167" s="2" t="s">
        <v>88</v>
      </c>
      <c r="B167" s="2"/>
      <c r="C167" s="2"/>
      <c r="D167" s="2"/>
      <c r="E167" s="2"/>
      <c r="F167" s="2"/>
      <c r="G167" s="13">
        <f>SUM(G168)</f>
        <v>54340</v>
      </c>
      <c r="H167" s="2"/>
      <c r="I167" s="2"/>
    </row>
    <row r="168" spans="1:8" s="2" customFormat="1" ht="12.75">
      <c r="A168" s="2" t="s">
        <v>89</v>
      </c>
      <c r="G168" s="14">
        <f>SUM(G169)</f>
        <v>54340</v>
      </c>
      <c r="H168" s="2" t="s">
        <v>4</v>
      </c>
    </row>
    <row r="169" spans="1:9" s="2" customFormat="1" ht="12.75">
      <c r="A169" t="s">
        <v>90</v>
      </c>
      <c r="B169"/>
      <c r="C169"/>
      <c r="D169"/>
      <c r="E169"/>
      <c r="F169"/>
      <c r="G169" s="10">
        <v>54340</v>
      </c>
      <c r="H169"/>
      <c r="I169"/>
    </row>
    <row r="170" spans="1:9" ht="12.75">
      <c r="A170" s="2" t="s">
        <v>91</v>
      </c>
      <c r="B170" s="2"/>
      <c r="C170" s="2"/>
      <c r="D170" s="2"/>
      <c r="E170" s="2"/>
      <c r="F170" s="2"/>
      <c r="G170" s="13">
        <f>SUM(G171,G199,G216,G244,G260,G266,G272,G274,G279,G282)</f>
        <v>1954170</v>
      </c>
      <c r="H170" s="2"/>
      <c r="I170" s="2"/>
    </row>
    <row r="171" spans="1:9" ht="12.75">
      <c r="A171" s="2" t="s">
        <v>360</v>
      </c>
      <c r="B171" s="2"/>
      <c r="C171" s="2"/>
      <c r="D171" s="2"/>
      <c r="E171" s="2"/>
      <c r="F171" s="2"/>
      <c r="G171" s="14">
        <f>SUM(G172:G198)</f>
        <v>1010955</v>
      </c>
      <c r="H171" s="2" t="s">
        <v>41</v>
      </c>
      <c r="I171" s="2"/>
    </row>
    <row r="172" ht="12.75">
      <c r="A172" t="s">
        <v>359</v>
      </c>
    </row>
    <row r="173" spans="1:7" ht="12.75">
      <c r="A173" t="s">
        <v>320</v>
      </c>
      <c r="G173" s="10">
        <v>43227</v>
      </c>
    </row>
    <row r="174" spans="1:7" ht="12.75">
      <c r="A174" t="s">
        <v>71</v>
      </c>
      <c r="G174" s="10">
        <v>615535</v>
      </c>
    </row>
    <row r="175" spans="1:7" ht="12.75">
      <c r="A175" t="s">
        <v>57</v>
      </c>
      <c r="G175" s="10">
        <v>43031</v>
      </c>
    </row>
    <row r="176" spans="1:7" ht="12.75">
      <c r="A176" t="s">
        <v>58</v>
      </c>
      <c r="G176" s="10">
        <v>117630</v>
      </c>
    </row>
    <row r="177" spans="1:7" ht="12.75">
      <c r="A177" t="s">
        <v>59</v>
      </c>
      <c r="G177" s="10">
        <v>16282</v>
      </c>
    </row>
    <row r="178" spans="1:7" ht="12.75">
      <c r="A178" t="s">
        <v>275</v>
      </c>
      <c r="G178" s="10">
        <v>700</v>
      </c>
    </row>
    <row r="179" spans="1:7" ht="12.75">
      <c r="A179" t="s">
        <v>60</v>
      </c>
      <c r="G179" s="10">
        <v>91845</v>
      </c>
    </row>
    <row r="180" ht="12.75">
      <c r="A180" t="s">
        <v>112</v>
      </c>
    </row>
    <row r="181" spans="1:7" ht="12.75">
      <c r="A181" t="s">
        <v>361</v>
      </c>
      <c r="G181" s="10">
        <v>2400</v>
      </c>
    </row>
    <row r="182" spans="1:7" ht="12.75">
      <c r="A182" t="s">
        <v>61</v>
      </c>
      <c r="G182" s="10">
        <v>15057</v>
      </c>
    </row>
    <row r="183" spans="1:7" ht="12.75">
      <c r="A183" t="s">
        <v>62</v>
      </c>
      <c r="G183" s="10">
        <v>12472</v>
      </c>
    </row>
    <row r="184" spans="1:7" ht="12.75">
      <c r="A184" t="s">
        <v>174</v>
      </c>
      <c r="G184" s="10">
        <v>611</v>
      </c>
    </row>
    <row r="185" spans="1:7" ht="12.75">
      <c r="A185" t="s">
        <v>63</v>
      </c>
      <c r="G185" s="10">
        <v>9501</v>
      </c>
    </row>
    <row r="186" spans="1:7" ht="12.75">
      <c r="A186" t="s">
        <v>416</v>
      </c>
      <c r="G186" s="10">
        <v>611</v>
      </c>
    </row>
    <row r="187" ht="12.75">
      <c r="A187" t="s">
        <v>404</v>
      </c>
    </row>
    <row r="188" spans="1:7" ht="12.75">
      <c r="A188" t="s">
        <v>405</v>
      </c>
      <c r="G188" s="10">
        <v>2376</v>
      </c>
    </row>
    <row r="189" spans="1:7" ht="12.75">
      <c r="A189" t="s">
        <v>64</v>
      </c>
      <c r="G189" s="10">
        <v>1764</v>
      </c>
    </row>
    <row r="190" spans="1:9" s="2" customFormat="1" ht="12.75">
      <c r="A190" t="s">
        <v>65</v>
      </c>
      <c r="B190"/>
      <c r="C190"/>
      <c r="D190"/>
      <c r="E190"/>
      <c r="F190"/>
      <c r="G190" s="10">
        <v>2980</v>
      </c>
      <c r="H190"/>
      <c r="I190"/>
    </row>
    <row r="191" ht="12.75">
      <c r="A191" t="s">
        <v>66</v>
      </c>
    </row>
    <row r="192" spans="1:9" ht="12.75">
      <c r="A192" t="s">
        <v>67</v>
      </c>
      <c r="G192" s="17">
        <v>31925</v>
      </c>
      <c r="H192" s="2"/>
      <c r="I192" s="2"/>
    </row>
    <row r="193" spans="1:9" ht="12.75">
      <c r="A193" s="4" t="s">
        <v>406</v>
      </c>
      <c r="B193" s="4"/>
      <c r="C193" s="4"/>
      <c r="D193" s="4"/>
      <c r="E193" s="4"/>
      <c r="F193" s="4"/>
      <c r="G193" s="17"/>
      <c r="H193" s="4"/>
      <c r="I193" s="4"/>
    </row>
    <row r="194" spans="1:9" ht="12.75">
      <c r="A194" s="4" t="s">
        <v>407</v>
      </c>
      <c r="B194" s="4"/>
      <c r="C194" s="4"/>
      <c r="D194" s="4"/>
      <c r="E194" s="4"/>
      <c r="F194" s="4"/>
      <c r="G194" s="17">
        <v>400</v>
      </c>
      <c r="H194" s="4"/>
      <c r="I194" s="4"/>
    </row>
    <row r="195" spans="1:9" ht="12.75">
      <c r="A195" s="4" t="s">
        <v>409</v>
      </c>
      <c r="B195" s="4"/>
      <c r="C195" s="4"/>
      <c r="D195" s="4"/>
      <c r="E195" s="4"/>
      <c r="F195" s="4"/>
      <c r="G195" s="17"/>
      <c r="H195" s="4"/>
      <c r="I195" s="4"/>
    </row>
    <row r="196" spans="1:9" ht="12.75">
      <c r="A196" s="4" t="s">
        <v>408</v>
      </c>
      <c r="B196" s="4"/>
      <c r="C196" s="4"/>
      <c r="D196" s="4"/>
      <c r="E196" s="4"/>
      <c r="F196" s="4"/>
      <c r="G196" s="17">
        <v>1620</v>
      </c>
      <c r="H196" s="4"/>
      <c r="I196" s="4"/>
    </row>
    <row r="197" spans="1:9" ht="12.75">
      <c r="A197" s="4" t="s">
        <v>410</v>
      </c>
      <c r="B197" s="4"/>
      <c r="C197" s="4"/>
      <c r="D197" s="4"/>
      <c r="E197" s="4"/>
      <c r="F197" s="4"/>
      <c r="G197" s="17"/>
      <c r="H197" s="4"/>
      <c r="I197" s="4"/>
    </row>
    <row r="198" spans="1:9" ht="12.75">
      <c r="A198" s="4" t="s">
        <v>411</v>
      </c>
      <c r="B198" s="4"/>
      <c r="C198" s="4"/>
      <c r="D198" s="4"/>
      <c r="E198" s="4"/>
      <c r="F198" s="4"/>
      <c r="G198" s="17">
        <v>988</v>
      </c>
      <c r="H198" s="4"/>
      <c r="I198" s="4"/>
    </row>
    <row r="199" spans="1:9" ht="12.75">
      <c r="A199" s="2" t="s">
        <v>363</v>
      </c>
      <c r="B199" s="2"/>
      <c r="C199" s="2"/>
      <c r="D199" s="2"/>
      <c r="E199" s="2"/>
      <c r="F199" s="2"/>
      <c r="G199" s="14">
        <f>SUM(G202:G215)</f>
        <v>114424</v>
      </c>
      <c r="H199" s="2" t="s">
        <v>41</v>
      </c>
      <c r="I199" s="2"/>
    </row>
    <row r="200" spans="1:7" ht="12.75">
      <c r="A200" s="2" t="s">
        <v>338</v>
      </c>
      <c r="B200" s="2"/>
      <c r="C200" s="2"/>
      <c r="D200" s="2"/>
      <c r="E200" s="2"/>
      <c r="F200" s="2"/>
      <c r="G200" s="14"/>
    </row>
    <row r="201" ht="12.75">
      <c r="A201" t="s">
        <v>359</v>
      </c>
    </row>
    <row r="202" spans="1:7" ht="12.75">
      <c r="A202" t="s">
        <v>320</v>
      </c>
      <c r="G202" s="10">
        <v>6863</v>
      </c>
    </row>
    <row r="203" spans="1:7" ht="12.75">
      <c r="A203" t="s">
        <v>71</v>
      </c>
      <c r="G203" s="10">
        <v>65483</v>
      </c>
    </row>
    <row r="204" spans="1:7" ht="12.75">
      <c r="A204" t="s">
        <v>57</v>
      </c>
      <c r="G204" s="10">
        <v>4743</v>
      </c>
    </row>
    <row r="205" spans="1:7" ht="12.75">
      <c r="A205" t="s">
        <v>58</v>
      </c>
      <c r="G205" s="10">
        <v>13468</v>
      </c>
    </row>
    <row r="206" spans="1:9" s="2" customFormat="1" ht="12.75">
      <c r="A206" t="s">
        <v>59</v>
      </c>
      <c r="B206"/>
      <c r="C206"/>
      <c r="D206"/>
      <c r="E206"/>
      <c r="F206"/>
      <c r="G206" s="10">
        <v>1864</v>
      </c>
      <c r="H206"/>
      <c r="I206"/>
    </row>
    <row r="207" spans="1:7" ht="12.75">
      <c r="A207" t="s">
        <v>60</v>
      </c>
      <c r="G207" s="10">
        <v>14383</v>
      </c>
    </row>
    <row r="208" ht="12.75">
      <c r="A208" t="s">
        <v>339</v>
      </c>
    </row>
    <row r="209" spans="1:7" ht="12.75">
      <c r="A209" t="s">
        <v>361</v>
      </c>
      <c r="G209" s="10">
        <v>600</v>
      </c>
    </row>
    <row r="210" spans="1:7" ht="12.75">
      <c r="A210" t="s">
        <v>61</v>
      </c>
      <c r="G210" s="10">
        <v>2563</v>
      </c>
    </row>
    <row r="211" spans="1:7" ht="12.75">
      <c r="A211" t="s">
        <v>62</v>
      </c>
      <c r="G211" s="10">
        <v>240</v>
      </c>
    </row>
    <row r="212" spans="1:7" ht="12.75">
      <c r="A212" t="s">
        <v>278</v>
      </c>
      <c r="G212" s="10">
        <v>20</v>
      </c>
    </row>
    <row r="213" spans="1:7" ht="12.75">
      <c r="A213" t="s">
        <v>64</v>
      </c>
      <c r="G213" s="10">
        <v>29</v>
      </c>
    </row>
    <row r="214" ht="12.75">
      <c r="A214" t="s">
        <v>66</v>
      </c>
    </row>
    <row r="215" spans="1:7" ht="12.75">
      <c r="A215" t="s">
        <v>67</v>
      </c>
      <c r="G215" s="10">
        <v>4168</v>
      </c>
    </row>
    <row r="216" spans="1:9" ht="12.75">
      <c r="A216" s="2" t="s">
        <v>364</v>
      </c>
      <c r="B216" s="2"/>
      <c r="C216" s="2"/>
      <c r="D216" s="2"/>
      <c r="E216" s="2"/>
      <c r="F216" s="2"/>
      <c r="G216" s="14">
        <f>SUM(G218:G243)</f>
        <v>635888</v>
      </c>
      <c r="H216" s="2" t="s">
        <v>40</v>
      </c>
      <c r="I216" s="2"/>
    </row>
    <row r="217" ht="12.75">
      <c r="A217" t="s">
        <v>359</v>
      </c>
    </row>
    <row r="218" spans="1:7" ht="12.75">
      <c r="A218" t="s">
        <v>320</v>
      </c>
      <c r="G218" s="10">
        <v>25900</v>
      </c>
    </row>
    <row r="219" spans="1:7" ht="12.75">
      <c r="A219" t="s">
        <v>71</v>
      </c>
      <c r="G219" s="10">
        <v>382869</v>
      </c>
    </row>
    <row r="220" spans="1:7" ht="12.75">
      <c r="A220" t="s">
        <v>57</v>
      </c>
      <c r="G220" s="10">
        <v>32300</v>
      </c>
    </row>
    <row r="221" spans="1:7" ht="12.75">
      <c r="A221" t="s">
        <v>76</v>
      </c>
      <c r="G221" s="10">
        <v>73997</v>
      </c>
    </row>
    <row r="222" spans="1:7" ht="12.75">
      <c r="A222" t="s">
        <v>59</v>
      </c>
      <c r="G222" s="10">
        <v>10096</v>
      </c>
    </row>
    <row r="223" spans="1:7" ht="12.75">
      <c r="A223" t="s">
        <v>275</v>
      </c>
      <c r="G223" s="10">
        <v>700</v>
      </c>
    </row>
    <row r="224" spans="1:7" ht="12.75">
      <c r="A224" t="s">
        <v>60</v>
      </c>
      <c r="G224" s="10">
        <v>55578</v>
      </c>
    </row>
    <row r="225" ht="12.75">
      <c r="A225" t="s">
        <v>112</v>
      </c>
    </row>
    <row r="226" spans="1:9" s="2" customFormat="1" ht="12.75">
      <c r="A226" t="s">
        <v>361</v>
      </c>
      <c r="B226"/>
      <c r="C226"/>
      <c r="D226"/>
      <c r="E226"/>
      <c r="F226"/>
      <c r="G226" s="10">
        <v>2400</v>
      </c>
      <c r="H226"/>
      <c r="I226"/>
    </row>
    <row r="227" spans="1:9" s="2" customFormat="1" ht="12.75">
      <c r="A227" t="s">
        <v>61</v>
      </c>
      <c r="B227"/>
      <c r="C227"/>
      <c r="D227"/>
      <c r="E227"/>
      <c r="F227"/>
      <c r="G227" s="10">
        <v>9077</v>
      </c>
      <c r="H227"/>
      <c r="I227"/>
    </row>
    <row r="228" spans="1:9" s="2" customFormat="1" ht="12.75">
      <c r="A228" t="s">
        <v>62</v>
      </c>
      <c r="B228"/>
      <c r="C228"/>
      <c r="D228"/>
      <c r="E228"/>
      <c r="F228"/>
      <c r="G228" s="10">
        <v>6758</v>
      </c>
      <c r="H228"/>
      <c r="I228"/>
    </row>
    <row r="229" spans="1:7" ht="12.75">
      <c r="A229" t="s">
        <v>174</v>
      </c>
      <c r="G229" s="10">
        <v>611</v>
      </c>
    </row>
    <row r="230" spans="1:7" ht="12.75">
      <c r="A230" t="s">
        <v>92</v>
      </c>
      <c r="G230" s="10">
        <v>7895</v>
      </c>
    </row>
    <row r="231" spans="1:7" ht="12.75">
      <c r="A231" t="s">
        <v>362</v>
      </c>
      <c r="G231" s="10">
        <v>611</v>
      </c>
    </row>
    <row r="232" ht="12.75">
      <c r="A232" t="s">
        <v>404</v>
      </c>
    </row>
    <row r="233" spans="1:7" ht="12.75">
      <c r="A233" t="s">
        <v>405</v>
      </c>
      <c r="G233" s="10">
        <v>1455</v>
      </c>
    </row>
    <row r="234" spans="1:7" ht="12.75">
      <c r="A234" t="s">
        <v>64</v>
      </c>
      <c r="G234" s="10">
        <v>882</v>
      </c>
    </row>
    <row r="235" spans="1:7" ht="12.75">
      <c r="A235" t="s">
        <v>65</v>
      </c>
      <c r="G235" s="10">
        <v>1920</v>
      </c>
    </row>
    <row r="236" ht="12.75">
      <c r="A236" t="s">
        <v>93</v>
      </c>
    </row>
    <row r="237" spans="1:7" ht="12.75">
      <c r="A237" t="s">
        <v>67</v>
      </c>
      <c r="G237" s="10">
        <v>20595</v>
      </c>
    </row>
    <row r="238" spans="1:9" ht="12.75">
      <c r="A238" s="4" t="s">
        <v>406</v>
      </c>
      <c r="B238" s="4"/>
      <c r="C238" s="4"/>
      <c r="D238" s="4"/>
      <c r="E238" s="4"/>
      <c r="F238" s="4"/>
      <c r="G238" s="17"/>
      <c r="H238" s="4"/>
      <c r="I238" s="4"/>
    </row>
    <row r="239" spans="1:9" ht="12.75">
      <c r="A239" s="4" t="s">
        <v>407</v>
      </c>
      <c r="B239" s="4"/>
      <c r="C239" s="4"/>
      <c r="D239" s="4"/>
      <c r="E239" s="4"/>
      <c r="F239" s="4"/>
      <c r="G239" s="17">
        <v>200</v>
      </c>
      <c r="H239" s="4"/>
      <c r="I239" s="4"/>
    </row>
    <row r="240" spans="1:9" ht="12.75">
      <c r="A240" s="4" t="s">
        <v>409</v>
      </c>
      <c r="B240" s="4"/>
      <c r="C240" s="4"/>
      <c r="D240" s="4"/>
      <c r="E240" s="4"/>
      <c r="F240" s="4"/>
      <c r="G240" s="17"/>
      <c r="H240" s="4"/>
      <c r="I240" s="4"/>
    </row>
    <row r="241" spans="1:9" ht="12.75">
      <c r="A241" s="4" t="s">
        <v>408</v>
      </c>
      <c r="B241" s="4"/>
      <c r="C241" s="4"/>
      <c r="D241" s="4"/>
      <c r="E241" s="4"/>
      <c r="F241" s="4"/>
      <c r="G241" s="17">
        <v>644</v>
      </c>
      <c r="H241" s="4"/>
      <c r="I241" s="4"/>
    </row>
    <row r="242" spans="1:9" ht="12.75">
      <c r="A242" s="4" t="s">
        <v>410</v>
      </c>
      <c r="B242" s="4"/>
      <c r="C242" s="4"/>
      <c r="D242" s="4"/>
      <c r="E242" s="4"/>
      <c r="F242" s="4"/>
      <c r="G242" s="17"/>
      <c r="H242" s="4"/>
      <c r="I242" s="4"/>
    </row>
    <row r="243" spans="1:9" ht="12.75">
      <c r="A243" s="4" t="s">
        <v>411</v>
      </c>
      <c r="B243" s="4"/>
      <c r="C243" s="4"/>
      <c r="D243" s="4"/>
      <c r="E243" s="4"/>
      <c r="F243" s="4"/>
      <c r="G243" s="17">
        <v>1400</v>
      </c>
      <c r="H243" s="4"/>
      <c r="I243" s="4"/>
    </row>
    <row r="244" spans="1:9" ht="12.75">
      <c r="A244" s="2" t="s">
        <v>94</v>
      </c>
      <c r="B244" s="2"/>
      <c r="C244" s="2"/>
      <c r="D244" s="2"/>
      <c r="E244" s="2"/>
      <c r="F244" s="2"/>
      <c r="G244" s="14">
        <f>SUM(G245:G258)</f>
        <v>136875</v>
      </c>
      <c r="H244" s="2" t="s">
        <v>4</v>
      </c>
      <c r="I244" s="2"/>
    </row>
    <row r="245" spans="1:9" ht="12.75">
      <c r="A245" s="8" t="s">
        <v>359</v>
      </c>
      <c r="B245" s="2"/>
      <c r="C245" s="2"/>
      <c r="D245" s="2"/>
      <c r="E245" s="2"/>
      <c r="F245" s="2"/>
      <c r="G245" s="14"/>
      <c r="H245" s="2"/>
      <c r="I245" s="2"/>
    </row>
    <row r="246" spans="1:9" ht="12.75">
      <c r="A246" s="8" t="s">
        <v>320</v>
      </c>
      <c r="B246" s="2"/>
      <c r="C246" s="2"/>
      <c r="D246" s="2"/>
      <c r="E246" s="2"/>
      <c r="F246" s="2"/>
      <c r="G246" s="15">
        <v>200</v>
      </c>
      <c r="H246" s="2"/>
      <c r="I246" s="2"/>
    </row>
    <row r="247" spans="1:7" ht="12.75">
      <c r="A247" t="s">
        <v>56</v>
      </c>
      <c r="G247" s="10">
        <v>39466</v>
      </c>
    </row>
    <row r="248" spans="1:7" ht="12.75">
      <c r="A248" t="s">
        <v>57</v>
      </c>
      <c r="G248" s="10">
        <v>3242</v>
      </c>
    </row>
    <row r="249" spans="1:7" ht="12.75">
      <c r="A249" t="s">
        <v>58</v>
      </c>
      <c r="G249" s="10">
        <v>7344</v>
      </c>
    </row>
    <row r="250" spans="1:7" ht="12.75">
      <c r="A250" t="s">
        <v>59</v>
      </c>
      <c r="G250" s="10">
        <v>1047</v>
      </c>
    </row>
    <row r="251" spans="1:9" s="7" customFormat="1" ht="12.75">
      <c r="A251" t="s">
        <v>275</v>
      </c>
      <c r="B251"/>
      <c r="C251"/>
      <c r="D251"/>
      <c r="E251"/>
      <c r="F251"/>
      <c r="G251" s="10">
        <v>10500</v>
      </c>
      <c r="H251"/>
      <c r="I251"/>
    </row>
    <row r="252" spans="1:9" s="7" customFormat="1" ht="12.75">
      <c r="A252" t="s">
        <v>60</v>
      </c>
      <c r="B252"/>
      <c r="C252"/>
      <c r="D252"/>
      <c r="E252"/>
      <c r="F252"/>
      <c r="G252" s="10">
        <v>66600</v>
      </c>
      <c r="H252"/>
      <c r="I252"/>
    </row>
    <row r="253" spans="1:9" s="4" customFormat="1" ht="12.75">
      <c r="A253" t="s">
        <v>62</v>
      </c>
      <c r="B253"/>
      <c r="C253"/>
      <c r="D253"/>
      <c r="E253"/>
      <c r="F253"/>
      <c r="G253" s="10">
        <v>400</v>
      </c>
      <c r="H253"/>
      <c r="I253"/>
    </row>
    <row r="254" spans="1:9" s="4" customFormat="1" ht="12.75">
      <c r="A254" t="s">
        <v>63</v>
      </c>
      <c r="B254"/>
      <c r="C254"/>
      <c r="D254"/>
      <c r="E254"/>
      <c r="F254"/>
      <c r="G254" s="10">
        <v>3500</v>
      </c>
      <c r="H254"/>
      <c r="I254"/>
    </row>
    <row r="255" spans="1:7" ht="12.75">
      <c r="A255" t="s">
        <v>340</v>
      </c>
      <c r="G255" s="10">
        <v>200</v>
      </c>
    </row>
    <row r="256" spans="1:7" ht="12.75">
      <c r="A256" t="s">
        <v>65</v>
      </c>
      <c r="G256" s="10">
        <v>3600</v>
      </c>
    </row>
    <row r="257" ht="12.75">
      <c r="A257" t="s">
        <v>66</v>
      </c>
    </row>
    <row r="258" spans="1:9" s="7" customFormat="1" ht="12.75">
      <c r="A258" t="s">
        <v>67</v>
      </c>
      <c r="B258"/>
      <c r="C258"/>
      <c r="D258"/>
      <c r="E258"/>
      <c r="F258"/>
      <c r="G258" s="10">
        <v>776</v>
      </c>
      <c r="H258"/>
      <c r="I258"/>
    </row>
    <row r="259" spans="1:9" ht="12.75">
      <c r="A259" s="7" t="s">
        <v>175</v>
      </c>
      <c r="B259" s="7"/>
      <c r="C259" s="7"/>
      <c r="D259" s="7"/>
      <c r="E259" s="7"/>
      <c r="F259" s="7"/>
      <c r="G259" s="16"/>
      <c r="H259" s="7"/>
      <c r="I259" s="7"/>
    </row>
    <row r="260" spans="1:9" ht="12.75">
      <c r="A260" s="7" t="s">
        <v>200</v>
      </c>
      <c r="B260" s="7"/>
      <c r="C260" s="7"/>
      <c r="D260" s="7"/>
      <c r="E260" s="7"/>
      <c r="F260" s="7"/>
      <c r="G260" s="16">
        <f>SUM(G261:G264)</f>
        <v>4906</v>
      </c>
      <c r="H260" s="7" t="s">
        <v>41</v>
      </c>
      <c r="I260" s="7"/>
    </row>
    <row r="261" spans="1:9" s="7" customFormat="1" ht="12.75">
      <c r="A261" s="4" t="s">
        <v>341</v>
      </c>
      <c r="B261" s="4"/>
      <c r="C261" s="4"/>
      <c r="D261" s="4"/>
      <c r="E261" s="4"/>
      <c r="F261" s="4"/>
      <c r="G261" s="17">
        <v>400</v>
      </c>
      <c r="H261" s="4"/>
      <c r="I261" s="4"/>
    </row>
    <row r="262" spans="1:9" s="7" customFormat="1" ht="12.75">
      <c r="A262" t="s">
        <v>176</v>
      </c>
      <c r="B262"/>
      <c r="C262"/>
      <c r="D262"/>
      <c r="E262"/>
      <c r="F262"/>
      <c r="G262" s="10">
        <v>30</v>
      </c>
      <c r="H262"/>
      <c r="I262"/>
    </row>
    <row r="263" spans="1:7" ht="12.75">
      <c r="A263" t="s">
        <v>177</v>
      </c>
      <c r="G263" s="10">
        <v>3300</v>
      </c>
    </row>
    <row r="264" spans="1:9" s="2" customFormat="1" ht="12.75">
      <c r="A264" t="s">
        <v>180</v>
      </c>
      <c r="B264"/>
      <c r="C264"/>
      <c r="D264"/>
      <c r="E264"/>
      <c r="F264"/>
      <c r="G264" s="10">
        <v>1176</v>
      </c>
      <c r="H264"/>
      <c r="I264"/>
    </row>
    <row r="265" spans="1:9" s="8" customFormat="1" ht="12.75">
      <c r="A265" s="7" t="s">
        <v>178</v>
      </c>
      <c r="B265" s="7"/>
      <c r="C265" s="7"/>
      <c r="D265" s="7"/>
      <c r="E265" s="7"/>
      <c r="F265" s="7"/>
      <c r="G265" s="16"/>
      <c r="H265" s="7"/>
      <c r="I265" s="7"/>
    </row>
    <row r="266" spans="1:9" ht="12.75">
      <c r="A266" s="7" t="s">
        <v>200</v>
      </c>
      <c r="B266" s="7"/>
      <c r="C266" s="7"/>
      <c r="D266" s="7"/>
      <c r="E266" s="7"/>
      <c r="F266" s="7"/>
      <c r="G266" s="16">
        <f>SUM(G267:G270)</f>
        <v>3137</v>
      </c>
      <c r="H266" s="7" t="s">
        <v>179</v>
      </c>
      <c r="I266" s="7"/>
    </row>
    <row r="267" spans="1:9" s="2" customFormat="1" ht="12.75">
      <c r="A267" s="4" t="s">
        <v>342</v>
      </c>
      <c r="B267" s="4"/>
      <c r="C267" s="4"/>
      <c r="D267" s="4"/>
      <c r="E267" s="4"/>
      <c r="F267" s="4"/>
      <c r="G267" s="17">
        <v>400</v>
      </c>
      <c r="H267" s="4"/>
      <c r="I267" s="4"/>
    </row>
    <row r="268" spans="1:9" s="8" customFormat="1" ht="12.75">
      <c r="A268" s="4" t="s">
        <v>343</v>
      </c>
      <c r="B268" s="4"/>
      <c r="C268" s="4"/>
      <c r="D268" s="4"/>
      <c r="E268" s="4"/>
      <c r="F268" s="4"/>
      <c r="G268" s="17">
        <v>114</v>
      </c>
      <c r="H268" s="4"/>
      <c r="I268" s="4"/>
    </row>
    <row r="269" spans="1:7" ht="12.75">
      <c r="A269" t="s">
        <v>177</v>
      </c>
      <c r="G269" s="10">
        <v>1300</v>
      </c>
    </row>
    <row r="270" spans="1:9" s="2" customFormat="1" ht="12.75">
      <c r="A270" t="s">
        <v>180</v>
      </c>
      <c r="B270"/>
      <c r="C270"/>
      <c r="D270"/>
      <c r="E270"/>
      <c r="F270"/>
      <c r="G270" s="10">
        <v>1323</v>
      </c>
      <c r="H270"/>
      <c r="I270"/>
    </row>
    <row r="271" spans="1:9" s="4" customFormat="1" ht="12.75">
      <c r="A271" s="7" t="s">
        <v>178</v>
      </c>
      <c r="B271" s="7"/>
      <c r="C271" s="7"/>
      <c r="D271" s="7"/>
      <c r="E271" s="7"/>
      <c r="F271" s="7"/>
      <c r="G271" s="16"/>
      <c r="H271" s="7"/>
      <c r="I271" s="7"/>
    </row>
    <row r="272" spans="1:9" s="2" customFormat="1" ht="12.75">
      <c r="A272" s="7" t="s">
        <v>200</v>
      </c>
      <c r="B272" s="7"/>
      <c r="C272" s="7"/>
      <c r="D272" s="7"/>
      <c r="E272" s="7"/>
      <c r="F272" s="7"/>
      <c r="G272" s="16">
        <f>SUM(G273:G273)</f>
        <v>1700</v>
      </c>
      <c r="H272" s="7" t="s">
        <v>4</v>
      </c>
      <c r="I272" s="7"/>
    </row>
    <row r="273" spans="1:9" s="2" customFormat="1" ht="12.75">
      <c r="A273" t="s">
        <v>177</v>
      </c>
      <c r="B273"/>
      <c r="C273"/>
      <c r="D273"/>
      <c r="E273"/>
      <c r="F273"/>
      <c r="G273" s="10">
        <v>1700</v>
      </c>
      <c r="H273"/>
      <c r="I273"/>
    </row>
    <row r="274" spans="1:9" s="32" customFormat="1" ht="12.75">
      <c r="A274" s="2" t="s">
        <v>95</v>
      </c>
      <c r="B274" s="2"/>
      <c r="C274" s="2"/>
      <c r="D274" s="2"/>
      <c r="E274" s="2"/>
      <c r="F274" s="2"/>
      <c r="G274" s="14">
        <f>SUM(G276)</f>
        <v>9753</v>
      </c>
      <c r="H274" s="2" t="s">
        <v>41</v>
      </c>
      <c r="I274" s="2"/>
    </row>
    <row r="275" spans="1:9" s="2" customFormat="1" ht="12.75">
      <c r="A275" s="8" t="s">
        <v>279</v>
      </c>
      <c r="B275" s="8"/>
      <c r="C275" s="8"/>
      <c r="D275" s="8"/>
      <c r="E275" s="8"/>
      <c r="F275" s="8"/>
      <c r="G275" s="15"/>
      <c r="H275" s="8"/>
      <c r="I275" s="8"/>
    </row>
    <row r="276" spans="1:9" s="8" customFormat="1" ht="12.75">
      <c r="A276" s="2" t="s">
        <v>280</v>
      </c>
      <c r="B276"/>
      <c r="C276"/>
      <c r="D276"/>
      <c r="E276"/>
      <c r="F276"/>
      <c r="G276" s="10">
        <v>9753</v>
      </c>
      <c r="H276"/>
      <c r="I276"/>
    </row>
    <row r="277" spans="1:9" s="8" customFormat="1" ht="12.75">
      <c r="A277" s="2"/>
      <c r="B277"/>
      <c r="C277"/>
      <c r="D277"/>
      <c r="E277"/>
      <c r="F277"/>
      <c r="G277" s="10"/>
      <c r="H277"/>
      <c r="I277"/>
    </row>
    <row r="278" spans="1:9" s="8" customFormat="1" ht="12.75">
      <c r="A278" s="2"/>
      <c r="B278"/>
      <c r="C278"/>
      <c r="D278"/>
      <c r="E278"/>
      <c r="F278"/>
      <c r="G278" s="10"/>
      <c r="H278"/>
      <c r="I278"/>
    </row>
    <row r="279" spans="1:9" s="8" customFormat="1" ht="12.75">
      <c r="A279" s="2" t="s">
        <v>95</v>
      </c>
      <c r="B279" s="2"/>
      <c r="C279" s="2"/>
      <c r="D279" s="2"/>
      <c r="E279" s="2"/>
      <c r="F279" s="2"/>
      <c r="G279" s="14">
        <f>SUM(G281)</f>
        <v>2112</v>
      </c>
      <c r="H279" s="2" t="s">
        <v>327</v>
      </c>
      <c r="I279" s="2"/>
    </row>
    <row r="280" spans="1:9" ht="12.75">
      <c r="A280" s="8" t="s">
        <v>279</v>
      </c>
      <c r="B280" s="8"/>
      <c r="C280" s="8"/>
      <c r="D280" s="8"/>
      <c r="E280" s="8"/>
      <c r="F280" s="8"/>
      <c r="G280" s="15"/>
      <c r="H280" s="8"/>
      <c r="I280" s="8"/>
    </row>
    <row r="281" spans="1:7" ht="12.75">
      <c r="A281" s="2" t="s">
        <v>280</v>
      </c>
      <c r="G281" s="10">
        <v>2112</v>
      </c>
    </row>
    <row r="282" spans="1:9" ht="12.75">
      <c r="A282" s="2" t="s">
        <v>95</v>
      </c>
      <c r="B282" s="2"/>
      <c r="C282" s="2"/>
      <c r="D282" s="2"/>
      <c r="E282" s="2"/>
      <c r="F282" s="2"/>
      <c r="G282" s="14">
        <f>SUM(G283)</f>
        <v>34420</v>
      </c>
      <c r="H282" s="2" t="s">
        <v>4</v>
      </c>
      <c r="I282" s="2"/>
    </row>
    <row r="283" spans="1:9" s="2" customFormat="1" ht="12.75">
      <c r="A283" s="4" t="s">
        <v>63</v>
      </c>
      <c r="B283" s="4"/>
      <c r="C283" s="4"/>
      <c r="D283" s="4"/>
      <c r="E283" s="4"/>
      <c r="F283" s="4"/>
      <c r="G283" s="17">
        <v>34420</v>
      </c>
      <c r="H283" s="4"/>
      <c r="I283" s="4"/>
    </row>
    <row r="284" spans="1:7" s="2" customFormat="1" ht="12.75">
      <c r="A284" s="2" t="s">
        <v>96</v>
      </c>
      <c r="G284" s="13">
        <f>SUM(G285,G287)</f>
        <v>34125</v>
      </c>
    </row>
    <row r="285" spans="1:8" s="2" customFormat="1" ht="12.75">
      <c r="A285" s="2" t="s">
        <v>344</v>
      </c>
      <c r="G285" s="16">
        <f>SUM(G286)</f>
        <v>5460</v>
      </c>
      <c r="H285" s="2" t="s">
        <v>4</v>
      </c>
    </row>
    <row r="286" spans="1:9" s="2" customFormat="1" ht="12.75">
      <c r="A286" s="4" t="s">
        <v>275</v>
      </c>
      <c r="B286" s="4"/>
      <c r="C286" s="4"/>
      <c r="D286" s="4"/>
      <c r="E286" s="4"/>
      <c r="F286" s="4"/>
      <c r="G286" s="17">
        <v>5460</v>
      </c>
      <c r="H286" s="32"/>
      <c r="I286" s="32"/>
    </row>
    <row r="287" spans="1:9" s="8" customFormat="1" ht="12.75">
      <c r="A287" s="2" t="s">
        <v>97</v>
      </c>
      <c r="B287" s="2"/>
      <c r="C287" s="2"/>
      <c r="D287" s="2"/>
      <c r="E287" s="2"/>
      <c r="F287" s="2"/>
      <c r="G287" s="14">
        <f>SUM(G288:G300)</f>
        <v>28665</v>
      </c>
      <c r="H287" s="2" t="s">
        <v>4</v>
      </c>
      <c r="I287" s="2"/>
    </row>
    <row r="288" spans="1:7" s="8" customFormat="1" ht="12.75">
      <c r="A288" s="8" t="s">
        <v>281</v>
      </c>
      <c r="G288" s="15">
        <v>137</v>
      </c>
    </row>
    <row r="289" spans="1:9" s="7" customFormat="1" ht="12.75">
      <c r="A289" s="8" t="s">
        <v>275</v>
      </c>
      <c r="B289" s="8"/>
      <c r="C289" s="8"/>
      <c r="D289" s="8"/>
      <c r="E289" s="8"/>
      <c r="F289" s="8"/>
      <c r="G289" s="15">
        <v>17047</v>
      </c>
      <c r="H289" s="8"/>
      <c r="I289" s="8"/>
    </row>
    <row r="290" spans="1:9" s="7" customFormat="1" ht="12.75">
      <c r="A290" t="s">
        <v>60</v>
      </c>
      <c r="B290"/>
      <c r="C290"/>
      <c r="D290"/>
      <c r="E290"/>
      <c r="F290"/>
      <c r="G290" s="10">
        <v>2513</v>
      </c>
      <c r="H290"/>
      <c r="I290"/>
    </row>
    <row r="291" spans="1:9" s="8" customFormat="1" ht="12.75">
      <c r="A291" t="s">
        <v>63</v>
      </c>
      <c r="B291"/>
      <c r="C291"/>
      <c r="D291"/>
      <c r="E291"/>
      <c r="F291"/>
      <c r="G291" s="10">
        <v>6418</v>
      </c>
      <c r="H291"/>
      <c r="I291"/>
    </row>
    <row r="292" ht="12.75">
      <c r="A292" t="s">
        <v>404</v>
      </c>
    </row>
    <row r="293" spans="1:7" ht="12.75">
      <c r="A293" t="s">
        <v>405</v>
      </c>
      <c r="G293" s="10">
        <v>840</v>
      </c>
    </row>
    <row r="294" spans="1:9" s="8" customFormat="1" ht="12.75">
      <c r="A294" t="s">
        <v>64</v>
      </c>
      <c r="B294"/>
      <c r="C294"/>
      <c r="D294"/>
      <c r="E294"/>
      <c r="F294"/>
      <c r="G294" s="10">
        <v>250</v>
      </c>
      <c r="H294"/>
      <c r="I294"/>
    </row>
    <row r="295" spans="1:9" s="8" customFormat="1" ht="12.75">
      <c r="A295" t="s">
        <v>417</v>
      </c>
      <c r="B295"/>
      <c r="C295"/>
      <c r="D295"/>
      <c r="E295"/>
      <c r="F295"/>
      <c r="G295" s="10"/>
      <c r="H295"/>
      <c r="I295"/>
    </row>
    <row r="296" spans="1:9" s="8" customFormat="1" ht="12.75">
      <c r="A296" t="s">
        <v>418</v>
      </c>
      <c r="B296"/>
      <c r="C296"/>
      <c r="D296"/>
      <c r="E296"/>
      <c r="F296"/>
      <c r="G296" s="10">
        <v>160</v>
      </c>
      <c r="H296"/>
      <c r="I296"/>
    </row>
    <row r="297" spans="1:9" ht="12.75">
      <c r="A297" s="4" t="s">
        <v>406</v>
      </c>
      <c r="B297" s="4"/>
      <c r="C297" s="4"/>
      <c r="D297" s="4"/>
      <c r="E297" s="4"/>
      <c r="F297" s="4"/>
      <c r="G297" s="17"/>
      <c r="H297" s="4"/>
      <c r="I297" s="4"/>
    </row>
    <row r="298" spans="1:9" ht="12.75">
      <c r="A298" s="4" t="s">
        <v>407</v>
      </c>
      <c r="B298" s="4"/>
      <c r="C298" s="4"/>
      <c r="D298" s="4"/>
      <c r="E298" s="4"/>
      <c r="F298" s="4"/>
      <c r="G298" s="17">
        <v>1100</v>
      </c>
      <c r="H298" s="4"/>
      <c r="I298" s="4"/>
    </row>
    <row r="299" spans="1:9" ht="12.75">
      <c r="A299" s="4" t="s">
        <v>409</v>
      </c>
      <c r="B299" s="4"/>
      <c r="C299" s="4"/>
      <c r="D299" s="4"/>
      <c r="E299" s="4"/>
      <c r="F299" s="4"/>
      <c r="G299" s="17"/>
      <c r="H299" s="4"/>
      <c r="I299" s="4"/>
    </row>
    <row r="300" spans="1:9" ht="12.75">
      <c r="A300" s="4" t="s">
        <v>408</v>
      </c>
      <c r="B300" s="4"/>
      <c r="C300" s="4"/>
      <c r="D300" s="4"/>
      <c r="E300" s="4"/>
      <c r="F300" s="4"/>
      <c r="G300" s="17">
        <v>200</v>
      </c>
      <c r="H300" s="4"/>
      <c r="I300" s="4"/>
    </row>
    <row r="301" spans="1:9" ht="12.75">
      <c r="A301" s="2" t="s">
        <v>221</v>
      </c>
      <c r="B301" s="2"/>
      <c r="C301" s="2"/>
      <c r="D301" s="2"/>
      <c r="E301" s="2"/>
      <c r="F301" s="2"/>
      <c r="G301" s="13">
        <f>SUM(G302,G309,G330,G336,G339,G341,G365,G369)</f>
        <v>1072652</v>
      </c>
      <c r="H301" s="2"/>
      <c r="I301" s="2"/>
    </row>
    <row r="302" spans="1:9" ht="12.75">
      <c r="A302" s="2" t="s">
        <v>282</v>
      </c>
      <c r="B302" s="2"/>
      <c r="C302" s="2"/>
      <c r="D302" s="2"/>
      <c r="E302" s="2"/>
      <c r="F302" s="2"/>
      <c r="G302" s="16">
        <f>SUM(G305)</f>
        <v>14160</v>
      </c>
      <c r="H302" s="2" t="s">
        <v>39</v>
      </c>
      <c r="I302" s="2"/>
    </row>
    <row r="303" spans="1:9" ht="12.75">
      <c r="A303" s="8" t="s">
        <v>283</v>
      </c>
      <c r="B303" s="2"/>
      <c r="C303" s="2"/>
      <c r="D303" s="2"/>
      <c r="E303" s="2"/>
      <c r="F303" s="2"/>
      <c r="G303" s="13"/>
      <c r="H303" s="2"/>
      <c r="I303" s="2"/>
    </row>
    <row r="304" spans="1:9" ht="12.75">
      <c r="A304" s="2" t="s">
        <v>284</v>
      </c>
      <c r="B304" s="2"/>
      <c r="C304" s="2"/>
      <c r="D304" s="2"/>
      <c r="E304" s="2"/>
      <c r="F304" s="2"/>
      <c r="G304" s="13"/>
      <c r="H304" s="2"/>
      <c r="I304" s="2"/>
    </row>
    <row r="305" spans="1:9" ht="12.75">
      <c r="A305" s="8" t="s">
        <v>285</v>
      </c>
      <c r="B305" s="8"/>
      <c r="C305" s="8"/>
      <c r="D305" s="8"/>
      <c r="E305" s="8"/>
      <c r="F305" s="8"/>
      <c r="G305" s="15">
        <v>14160</v>
      </c>
      <c r="H305" s="8"/>
      <c r="I305" s="8"/>
    </row>
    <row r="306" spans="1:9" ht="12.75">
      <c r="A306" s="7" t="s">
        <v>431</v>
      </c>
      <c r="B306" s="8"/>
      <c r="C306" s="8"/>
      <c r="D306" s="8"/>
      <c r="E306" s="8"/>
      <c r="F306" s="8"/>
      <c r="G306" s="18"/>
      <c r="H306" s="8"/>
      <c r="I306" s="8"/>
    </row>
    <row r="307" spans="1:9" ht="12.75">
      <c r="A307" s="7" t="s">
        <v>424</v>
      </c>
      <c r="B307" s="8"/>
      <c r="C307" s="8"/>
      <c r="D307" s="8"/>
      <c r="E307" s="8"/>
      <c r="F307" s="8"/>
      <c r="G307" s="18"/>
      <c r="H307" s="8"/>
      <c r="I307" s="8"/>
    </row>
    <row r="308" spans="1:9" ht="12.75">
      <c r="A308" s="7" t="s">
        <v>286</v>
      </c>
      <c r="B308" s="7"/>
      <c r="C308" s="7"/>
      <c r="D308" s="7"/>
      <c r="E308" s="7"/>
      <c r="F308" s="7"/>
      <c r="G308" s="13"/>
      <c r="H308" s="7"/>
      <c r="I308" s="7"/>
    </row>
    <row r="309" spans="1:9" ht="12.75">
      <c r="A309" s="7" t="s">
        <v>287</v>
      </c>
      <c r="B309" s="7"/>
      <c r="C309" s="7"/>
      <c r="D309" s="7"/>
      <c r="E309" s="7"/>
      <c r="F309" s="7"/>
      <c r="G309" s="16">
        <f>SUM(G310:G326)</f>
        <v>777994</v>
      </c>
      <c r="H309" s="7" t="s">
        <v>39</v>
      </c>
      <c r="I309" s="7"/>
    </row>
    <row r="310" spans="1:9" s="2" customFormat="1" ht="12.75">
      <c r="A310" s="8" t="s">
        <v>288</v>
      </c>
      <c r="B310" s="8"/>
      <c r="C310" s="8"/>
      <c r="D310" s="8"/>
      <c r="E310" s="8"/>
      <c r="F310" s="8"/>
      <c r="G310" s="15">
        <v>740756</v>
      </c>
      <c r="H310" s="8"/>
      <c r="I310" s="8"/>
    </row>
    <row r="311" spans="1:9" s="2" customFormat="1" ht="12.75">
      <c r="A311" s="8" t="s">
        <v>289</v>
      </c>
      <c r="B311" s="8"/>
      <c r="C311" s="8"/>
      <c r="D311" s="8"/>
      <c r="E311" s="8"/>
      <c r="F311" s="8"/>
      <c r="G311" s="15">
        <v>14750</v>
      </c>
      <c r="H311" s="8"/>
      <c r="I311" s="8"/>
    </row>
    <row r="312" spans="1:9" s="2" customFormat="1" ht="12.75">
      <c r="A312" t="s">
        <v>57</v>
      </c>
      <c r="B312"/>
      <c r="C312"/>
      <c r="D312"/>
      <c r="E312"/>
      <c r="F312"/>
      <c r="G312" s="10">
        <v>1193</v>
      </c>
      <c r="H312"/>
      <c r="I312"/>
    </row>
    <row r="313" spans="1:9" s="2" customFormat="1" ht="12.75">
      <c r="A313" t="s">
        <v>58</v>
      </c>
      <c r="B313"/>
      <c r="C313"/>
      <c r="D313"/>
      <c r="E313"/>
      <c r="F313"/>
      <c r="G313" s="10">
        <v>9440</v>
      </c>
      <c r="H313"/>
      <c r="I313"/>
    </row>
    <row r="314" spans="1:9" s="8" customFormat="1" ht="12.75">
      <c r="A314" t="s">
        <v>59</v>
      </c>
      <c r="B314"/>
      <c r="C314"/>
      <c r="D314"/>
      <c r="E314"/>
      <c r="F314"/>
      <c r="G314" s="10">
        <v>391</v>
      </c>
      <c r="H314"/>
      <c r="I314"/>
    </row>
    <row r="315" spans="1:9" s="8" customFormat="1" ht="12.75">
      <c r="A315" t="s">
        <v>60</v>
      </c>
      <c r="B315"/>
      <c r="C315"/>
      <c r="D315"/>
      <c r="E315"/>
      <c r="F315"/>
      <c r="G315" s="10">
        <v>2000</v>
      </c>
      <c r="H315"/>
      <c r="I315"/>
    </row>
    <row r="316" spans="1:9" s="8" customFormat="1" ht="12.75">
      <c r="A316" t="s">
        <v>61</v>
      </c>
      <c r="B316"/>
      <c r="C316"/>
      <c r="D316"/>
      <c r="E316"/>
      <c r="F316"/>
      <c r="G316" s="10">
        <v>75</v>
      </c>
      <c r="H316"/>
      <c r="I316"/>
    </row>
    <row r="317" spans="1:9" s="2" customFormat="1" ht="12.75">
      <c r="A317" t="s">
        <v>63</v>
      </c>
      <c r="B317"/>
      <c r="C317"/>
      <c r="D317"/>
      <c r="E317"/>
      <c r="F317"/>
      <c r="G317" s="10">
        <v>6910</v>
      </c>
      <c r="H317"/>
      <c r="I317"/>
    </row>
    <row r="318" spans="1:9" s="2" customFormat="1" ht="12.75">
      <c r="A318" t="s">
        <v>290</v>
      </c>
      <c r="B318"/>
      <c r="C318"/>
      <c r="D318"/>
      <c r="E318"/>
      <c r="F318"/>
      <c r="G318" s="10">
        <v>160</v>
      </c>
      <c r="H318"/>
      <c r="I318"/>
    </row>
    <row r="319" ht="12.75">
      <c r="A319" t="s">
        <v>66</v>
      </c>
    </row>
    <row r="320" spans="1:9" s="8" customFormat="1" ht="12.75">
      <c r="A320" t="s">
        <v>67</v>
      </c>
      <c r="B320"/>
      <c r="C320"/>
      <c r="D320"/>
      <c r="E320"/>
      <c r="F320"/>
      <c r="G320" s="10">
        <v>590</v>
      </c>
      <c r="H320"/>
      <c r="I320"/>
    </row>
    <row r="321" spans="1:7" s="4" customFormat="1" ht="12.75">
      <c r="A321" s="4" t="s">
        <v>406</v>
      </c>
      <c r="G321" s="17"/>
    </row>
    <row r="322" spans="1:7" s="4" customFormat="1" ht="12.75">
      <c r="A322" s="4" t="s">
        <v>407</v>
      </c>
      <c r="G322" s="38">
        <v>820</v>
      </c>
    </row>
    <row r="323" spans="1:7" s="4" customFormat="1" ht="12.75">
      <c r="A323" s="4" t="s">
        <v>409</v>
      </c>
      <c r="G323" s="38"/>
    </row>
    <row r="324" spans="1:7" s="4" customFormat="1" ht="12.75">
      <c r="A324" s="4" t="s">
        <v>408</v>
      </c>
      <c r="G324" s="38">
        <v>400</v>
      </c>
    </row>
    <row r="325" spans="1:7" s="4" customFormat="1" ht="12.75">
      <c r="A325" s="4" t="s">
        <v>410</v>
      </c>
      <c r="G325" s="38"/>
    </row>
    <row r="326" spans="1:7" s="4" customFormat="1" ht="12.75">
      <c r="A326" s="4" t="s">
        <v>411</v>
      </c>
      <c r="G326" s="38">
        <v>509</v>
      </c>
    </row>
    <row r="327" spans="1:7" s="2" customFormat="1" ht="12.75">
      <c r="A327" s="2" t="s">
        <v>222</v>
      </c>
      <c r="G327" s="13"/>
    </row>
    <row r="328" spans="1:9" ht="12.75">
      <c r="A328" s="2" t="s">
        <v>158</v>
      </c>
      <c r="B328" s="2"/>
      <c r="C328" s="2"/>
      <c r="D328" s="2"/>
      <c r="E328" s="2"/>
      <c r="F328" s="2"/>
      <c r="G328" s="13"/>
      <c r="H328" s="2"/>
      <c r="I328" s="2"/>
    </row>
    <row r="329" spans="1:7" s="2" customFormat="1" ht="12.75">
      <c r="A329" s="2" t="s">
        <v>159</v>
      </c>
      <c r="G329" s="13"/>
    </row>
    <row r="330" spans="1:9" ht="12.75">
      <c r="A330" s="2" t="s">
        <v>307</v>
      </c>
      <c r="B330" s="2"/>
      <c r="C330" s="2"/>
      <c r="D330" s="2"/>
      <c r="E330" s="2"/>
      <c r="F330" s="2"/>
      <c r="G330" s="16">
        <f>SUM(G331)</f>
        <v>1000</v>
      </c>
      <c r="H330" s="2" t="s">
        <v>39</v>
      </c>
      <c r="I330" s="2"/>
    </row>
    <row r="331" spans="1:9" ht="12.75">
      <c r="A331" s="8" t="s">
        <v>99</v>
      </c>
      <c r="B331" s="8"/>
      <c r="C331" s="8"/>
      <c r="D331" s="8"/>
      <c r="E331" s="8"/>
      <c r="F331" s="8"/>
      <c r="G331" s="15">
        <v>1000</v>
      </c>
      <c r="H331" s="8"/>
      <c r="I331" s="8"/>
    </row>
    <row r="332" spans="1:9" ht="12.75">
      <c r="A332" s="8"/>
      <c r="B332" s="8"/>
      <c r="C332" s="8"/>
      <c r="D332" s="8"/>
      <c r="E332" s="8"/>
      <c r="F332" s="8"/>
      <c r="G332" s="15"/>
      <c r="H332" s="8"/>
      <c r="I332" s="8"/>
    </row>
    <row r="333" spans="1:9" ht="12.75">
      <c r="A333" s="8"/>
      <c r="B333" s="8"/>
      <c r="C333" s="8"/>
      <c r="D333" s="8"/>
      <c r="E333" s="8"/>
      <c r="F333" s="8"/>
      <c r="G333" s="15"/>
      <c r="H333" s="8"/>
      <c r="I333" s="8"/>
    </row>
    <row r="334" spans="1:9" ht="12.75">
      <c r="A334" s="8"/>
      <c r="B334" s="8"/>
      <c r="C334" s="8"/>
      <c r="D334" s="8"/>
      <c r="E334" s="8"/>
      <c r="F334" s="8"/>
      <c r="G334" s="15"/>
      <c r="H334" s="8"/>
      <c r="I334" s="8"/>
    </row>
    <row r="335" spans="1:9" ht="12.75">
      <c r="A335" s="2" t="s">
        <v>220</v>
      </c>
      <c r="B335" s="2"/>
      <c r="C335" s="2"/>
      <c r="D335" s="2"/>
      <c r="E335" s="2"/>
      <c r="F335" s="2"/>
      <c r="G335" s="14"/>
      <c r="H335" s="2"/>
      <c r="I335" s="2"/>
    </row>
    <row r="336" spans="1:9" ht="12.75">
      <c r="A336" s="2" t="s">
        <v>347</v>
      </c>
      <c r="B336" s="2"/>
      <c r="C336" s="2"/>
      <c r="D336" s="2"/>
      <c r="E336" s="2"/>
      <c r="F336" s="2"/>
      <c r="G336" s="14">
        <f>SUM(G337:G338)</f>
        <v>70000</v>
      </c>
      <c r="H336" s="2" t="s">
        <v>39</v>
      </c>
      <c r="I336" s="2"/>
    </row>
    <row r="337" spans="1:7" ht="12.75">
      <c r="A337" t="s">
        <v>98</v>
      </c>
      <c r="G337" s="10">
        <v>67600</v>
      </c>
    </row>
    <row r="338" spans="1:9" ht="12.75">
      <c r="A338" s="8" t="s">
        <v>63</v>
      </c>
      <c r="B338" s="8"/>
      <c r="C338" s="8"/>
      <c r="D338" s="8"/>
      <c r="E338" s="8"/>
      <c r="F338" s="8"/>
      <c r="G338" s="15">
        <v>2400</v>
      </c>
      <c r="H338" s="8"/>
      <c r="I338" s="8"/>
    </row>
    <row r="339" spans="1:9" ht="12.75">
      <c r="A339" s="2" t="s">
        <v>260</v>
      </c>
      <c r="B339" s="2"/>
      <c r="C339" s="2"/>
      <c r="D339" s="2"/>
      <c r="E339" s="2"/>
      <c r="F339" s="2"/>
      <c r="G339" s="14">
        <f>SUM(G340)</f>
        <v>1000</v>
      </c>
      <c r="H339" s="2" t="s">
        <v>4</v>
      </c>
      <c r="I339" s="2"/>
    </row>
    <row r="340" spans="1:7" ht="12.75">
      <c r="A340" t="s">
        <v>100</v>
      </c>
      <c r="G340" s="10">
        <v>1000</v>
      </c>
    </row>
    <row r="341" spans="1:9" ht="12.75">
      <c r="A341" s="2" t="s">
        <v>253</v>
      </c>
      <c r="B341" s="2"/>
      <c r="C341" s="2"/>
      <c r="D341" s="2"/>
      <c r="E341" s="2"/>
      <c r="F341" s="2"/>
      <c r="G341" s="36">
        <f>SUM(G342:G363)</f>
        <v>176790</v>
      </c>
      <c r="H341" s="2" t="s">
        <v>39</v>
      </c>
      <c r="I341" s="2"/>
    </row>
    <row r="342" spans="1:9" ht="12.75">
      <c r="A342" s="8" t="s">
        <v>359</v>
      </c>
      <c r="B342" s="2"/>
      <c r="C342" s="2"/>
      <c r="D342" s="2"/>
      <c r="E342" s="2"/>
      <c r="F342" s="2"/>
      <c r="G342" s="14"/>
      <c r="H342" s="2"/>
      <c r="I342" s="2"/>
    </row>
    <row r="343" spans="1:9" ht="12.75">
      <c r="A343" s="8" t="s">
        <v>320</v>
      </c>
      <c r="B343" s="2"/>
      <c r="C343" s="2"/>
      <c r="D343" s="2"/>
      <c r="E343" s="2"/>
      <c r="F343" s="2"/>
      <c r="G343" s="15">
        <v>470</v>
      </c>
      <c r="H343" s="2"/>
      <c r="I343" s="2"/>
    </row>
    <row r="344" spans="1:7" ht="12.75">
      <c r="A344" t="s">
        <v>56</v>
      </c>
      <c r="G344" s="10">
        <v>125400</v>
      </c>
    </row>
    <row r="345" spans="1:7" ht="12.75">
      <c r="A345" t="s">
        <v>57</v>
      </c>
      <c r="G345" s="10">
        <v>7565</v>
      </c>
    </row>
    <row r="346" spans="1:9" s="2" customFormat="1" ht="12.75">
      <c r="A346" t="s">
        <v>58</v>
      </c>
      <c r="B346"/>
      <c r="C346"/>
      <c r="D346"/>
      <c r="E346"/>
      <c r="F346"/>
      <c r="G346" s="10">
        <v>22165</v>
      </c>
      <c r="H346"/>
      <c r="I346"/>
    </row>
    <row r="347" spans="1:9" s="7" customFormat="1" ht="12.75">
      <c r="A347" t="s">
        <v>59</v>
      </c>
      <c r="B347"/>
      <c r="C347"/>
      <c r="D347"/>
      <c r="E347"/>
      <c r="F347"/>
      <c r="G347" s="10">
        <v>3007</v>
      </c>
      <c r="H347"/>
      <c r="I347"/>
    </row>
    <row r="348" spans="1:7" ht="12.75">
      <c r="A348" t="s">
        <v>60</v>
      </c>
      <c r="G348" s="10">
        <v>2830</v>
      </c>
    </row>
    <row r="349" spans="1:7" ht="12.75">
      <c r="A349" t="s">
        <v>61</v>
      </c>
      <c r="G349" s="10">
        <v>550</v>
      </c>
    </row>
    <row r="350" spans="1:7" ht="12.75">
      <c r="A350" t="s">
        <v>63</v>
      </c>
      <c r="G350" s="10">
        <v>4397</v>
      </c>
    </row>
    <row r="351" spans="1:9" s="2" customFormat="1" ht="12.75">
      <c r="A351" t="s">
        <v>365</v>
      </c>
      <c r="B351"/>
      <c r="C351"/>
      <c r="D351"/>
      <c r="E351"/>
      <c r="F351"/>
      <c r="G351" s="10">
        <v>600</v>
      </c>
      <c r="H351"/>
      <c r="I351"/>
    </row>
    <row r="352" ht="12.75">
      <c r="A352" t="s">
        <v>404</v>
      </c>
    </row>
    <row r="353" spans="1:7" ht="12.75">
      <c r="A353" t="s">
        <v>405</v>
      </c>
      <c r="G353" s="10">
        <v>1800</v>
      </c>
    </row>
    <row r="354" spans="1:9" s="2" customFormat="1" ht="12.75">
      <c r="A354" t="s">
        <v>64</v>
      </c>
      <c r="B354"/>
      <c r="C354"/>
      <c r="D354"/>
      <c r="E354"/>
      <c r="F354"/>
      <c r="G354" s="10">
        <v>1200</v>
      </c>
      <c r="H354"/>
      <c r="I354"/>
    </row>
    <row r="355" spans="1:9" s="2" customFormat="1" ht="12.75">
      <c r="A355" t="s">
        <v>65</v>
      </c>
      <c r="B355"/>
      <c r="C355"/>
      <c r="D355"/>
      <c r="E355"/>
      <c r="F355"/>
      <c r="G355" s="10">
        <v>350</v>
      </c>
      <c r="H355"/>
      <c r="I355"/>
    </row>
    <row r="356" spans="1:9" s="2" customFormat="1" ht="12.75">
      <c r="A356" t="s">
        <v>66</v>
      </c>
      <c r="B356"/>
      <c r="C356"/>
      <c r="D356"/>
      <c r="E356"/>
      <c r="F356"/>
      <c r="G356" s="10"/>
      <c r="H356"/>
      <c r="I356"/>
    </row>
    <row r="357" spans="1:9" s="2" customFormat="1" ht="12.75">
      <c r="A357" t="s">
        <v>67</v>
      </c>
      <c r="B357"/>
      <c r="C357"/>
      <c r="D357"/>
      <c r="E357"/>
      <c r="F357"/>
      <c r="G357" s="10">
        <v>2756</v>
      </c>
      <c r="H357"/>
      <c r="I357"/>
    </row>
    <row r="358" spans="1:7" s="4" customFormat="1" ht="12.75">
      <c r="A358" s="4" t="s">
        <v>406</v>
      </c>
      <c r="G358" s="17"/>
    </row>
    <row r="359" spans="1:7" s="4" customFormat="1" ht="12.75">
      <c r="A359" s="4" t="s">
        <v>407</v>
      </c>
      <c r="G359" s="38">
        <v>2100</v>
      </c>
    </row>
    <row r="360" spans="1:7" s="4" customFormat="1" ht="12.75">
      <c r="A360" s="4" t="s">
        <v>409</v>
      </c>
      <c r="G360" s="38"/>
    </row>
    <row r="361" spans="1:7" s="4" customFormat="1" ht="12.75">
      <c r="A361" s="4" t="s">
        <v>408</v>
      </c>
      <c r="G361" s="38">
        <v>500</v>
      </c>
    </row>
    <row r="362" spans="1:7" s="4" customFormat="1" ht="12.75">
      <c r="A362" s="4" t="s">
        <v>410</v>
      </c>
      <c r="G362" s="38"/>
    </row>
    <row r="363" spans="1:7" s="4" customFormat="1" ht="12.75">
      <c r="A363" s="4" t="s">
        <v>411</v>
      </c>
      <c r="G363" s="38">
        <v>1100</v>
      </c>
    </row>
    <row r="364" spans="1:9" ht="12.75">
      <c r="A364" s="2" t="s">
        <v>261</v>
      </c>
      <c r="B364" s="2"/>
      <c r="C364" s="2"/>
      <c r="D364" s="2"/>
      <c r="E364" s="2"/>
      <c r="F364" s="2"/>
      <c r="G364" s="14"/>
      <c r="H364" s="2"/>
      <c r="I364" s="2"/>
    </row>
    <row r="365" spans="1:9" ht="12.75">
      <c r="A365" s="7" t="s">
        <v>48</v>
      </c>
      <c r="B365" s="7"/>
      <c r="C365" s="7"/>
      <c r="D365" s="7"/>
      <c r="E365" s="7"/>
      <c r="F365" s="7"/>
      <c r="G365" s="16">
        <f>SUM(G366:G368)</f>
        <v>6508</v>
      </c>
      <c r="H365" s="7" t="s">
        <v>39</v>
      </c>
      <c r="I365" s="7"/>
    </row>
    <row r="366" spans="1:7" ht="12.75">
      <c r="A366" t="s">
        <v>76</v>
      </c>
      <c r="G366" s="10">
        <v>975</v>
      </c>
    </row>
    <row r="367" spans="1:7" ht="12.75">
      <c r="A367" t="s">
        <v>59</v>
      </c>
      <c r="G367" s="10">
        <v>133</v>
      </c>
    </row>
    <row r="368" spans="1:7" ht="12.75">
      <c r="A368" t="s">
        <v>275</v>
      </c>
      <c r="G368" s="10">
        <v>5400</v>
      </c>
    </row>
    <row r="369" spans="1:9" ht="12.75">
      <c r="A369" s="2" t="s">
        <v>262</v>
      </c>
      <c r="B369" s="2"/>
      <c r="C369" s="2"/>
      <c r="D369" s="2"/>
      <c r="E369" s="2"/>
      <c r="F369" s="2"/>
      <c r="G369" s="14">
        <f>SUM(G370:G370)</f>
        <v>25200</v>
      </c>
      <c r="H369" s="2" t="s">
        <v>39</v>
      </c>
      <c r="I369" s="2"/>
    </row>
    <row r="370" spans="1:9" ht="12.75">
      <c r="A370" s="2" t="s">
        <v>101</v>
      </c>
      <c r="B370" s="2"/>
      <c r="C370" s="2"/>
      <c r="D370" s="2"/>
      <c r="E370" s="2"/>
      <c r="F370" s="2"/>
      <c r="G370" s="17">
        <v>25200</v>
      </c>
      <c r="H370" s="2"/>
      <c r="I370" s="2"/>
    </row>
    <row r="371" spans="1:9" ht="12.75">
      <c r="A371" s="2" t="s">
        <v>102</v>
      </c>
      <c r="B371" s="2"/>
      <c r="C371" s="2"/>
      <c r="D371" s="2"/>
      <c r="E371" s="2"/>
      <c r="F371" s="2"/>
      <c r="G371" s="14"/>
      <c r="H371" s="2"/>
      <c r="I371" s="2"/>
    </row>
    <row r="372" spans="1:9" ht="12.75">
      <c r="A372" s="2" t="s">
        <v>103</v>
      </c>
      <c r="B372" s="2"/>
      <c r="C372" s="2"/>
      <c r="D372" s="2"/>
      <c r="E372" s="2"/>
      <c r="F372" s="2"/>
      <c r="G372" s="13">
        <f>SUM(G373,G390,G402)</f>
        <v>126020</v>
      </c>
      <c r="H372" s="2"/>
      <c r="I372" s="2"/>
    </row>
    <row r="373" spans="1:9" ht="12.75">
      <c r="A373" s="2" t="s">
        <v>104</v>
      </c>
      <c r="B373" s="2"/>
      <c r="C373" s="2"/>
      <c r="D373" s="2"/>
      <c r="E373" s="2"/>
      <c r="F373" s="2"/>
      <c r="G373" s="14">
        <f>SUM(G375:G387)</f>
        <v>46090</v>
      </c>
      <c r="H373" s="2" t="s">
        <v>41</v>
      </c>
      <c r="I373" s="2"/>
    </row>
    <row r="374" ht="12.75">
      <c r="A374" t="s">
        <v>359</v>
      </c>
    </row>
    <row r="375" spans="1:7" ht="12.75">
      <c r="A375" t="s">
        <v>320</v>
      </c>
      <c r="G375" s="10">
        <v>2830</v>
      </c>
    </row>
    <row r="376" spans="1:7" ht="12.75">
      <c r="A376" t="s">
        <v>56</v>
      </c>
      <c r="G376" s="10">
        <v>30669</v>
      </c>
    </row>
    <row r="377" spans="1:7" ht="14.25" customHeight="1">
      <c r="A377" t="s">
        <v>57</v>
      </c>
      <c r="G377" s="10">
        <v>2295</v>
      </c>
    </row>
    <row r="378" spans="1:9" s="7" customFormat="1" ht="14.25" customHeight="1">
      <c r="A378" t="s">
        <v>58</v>
      </c>
      <c r="B378"/>
      <c r="C378"/>
      <c r="D378"/>
      <c r="E378"/>
      <c r="F378"/>
      <c r="G378" s="10">
        <v>6054</v>
      </c>
      <c r="H378"/>
      <c r="I378"/>
    </row>
    <row r="379" spans="1:7" ht="14.25" customHeight="1">
      <c r="A379" t="s">
        <v>59</v>
      </c>
      <c r="G379" s="10">
        <v>838</v>
      </c>
    </row>
    <row r="380" spans="1:7" ht="14.25" customHeight="1">
      <c r="A380" t="s">
        <v>60</v>
      </c>
      <c r="G380" s="10">
        <v>800</v>
      </c>
    </row>
    <row r="381" ht="14.25" customHeight="1">
      <c r="A381" t="s">
        <v>339</v>
      </c>
    </row>
    <row r="382" spans="1:7" ht="14.25" customHeight="1">
      <c r="A382" t="s">
        <v>361</v>
      </c>
      <c r="G382" s="10">
        <v>500</v>
      </c>
    </row>
    <row r="383" spans="1:7" ht="14.25" customHeight="1">
      <c r="A383" t="s">
        <v>62</v>
      </c>
      <c r="G383" s="10">
        <v>80</v>
      </c>
    </row>
    <row r="384" spans="1:7" ht="14.25" customHeight="1">
      <c r="A384" t="s">
        <v>174</v>
      </c>
      <c r="G384" s="10">
        <v>20</v>
      </c>
    </row>
    <row r="385" spans="1:7" ht="12.75">
      <c r="A385" t="s">
        <v>64</v>
      </c>
      <c r="G385" s="10">
        <v>29</v>
      </c>
    </row>
    <row r="386" ht="12.75">
      <c r="A386" t="s">
        <v>93</v>
      </c>
    </row>
    <row r="387" spans="1:7" ht="12.75">
      <c r="A387" t="s">
        <v>67</v>
      </c>
      <c r="G387" s="10">
        <v>1975</v>
      </c>
    </row>
    <row r="390" spans="1:9" ht="14.25" customHeight="1">
      <c r="A390" s="7" t="s">
        <v>181</v>
      </c>
      <c r="B390" s="7"/>
      <c r="C390" s="7"/>
      <c r="D390" s="7"/>
      <c r="E390" s="7"/>
      <c r="F390" s="7"/>
      <c r="G390" s="16">
        <f>SUM(G391:G401)</f>
        <v>48430</v>
      </c>
      <c r="H390" s="7" t="s">
        <v>40</v>
      </c>
      <c r="I390" s="7"/>
    </row>
    <row r="391" ht="14.25" customHeight="1">
      <c r="A391" t="s">
        <v>359</v>
      </c>
    </row>
    <row r="392" spans="1:9" s="2" customFormat="1" ht="12.75">
      <c r="A392" t="s">
        <v>320</v>
      </c>
      <c r="B392"/>
      <c r="C392"/>
      <c r="D392"/>
      <c r="E392"/>
      <c r="F392"/>
      <c r="G392" s="10">
        <v>3804</v>
      </c>
      <c r="H392"/>
      <c r="I392"/>
    </row>
    <row r="393" spans="1:9" s="2" customFormat="1" ht="12.75">
      <c r="A393" t="s">
        <v>56</v>
      </c>
      <c r="B393"/>
      <c r="C393"/>
      <c r="D393"/>
      <c r="E393"/>
      <c r="F393"/>
      <c r="G393" s="10">
        <v>32576</v>
      </c>
      <c r="H393"/>
      <c r="I393"/>
    </row>
    <row r="394" spans="1:9" s="2" customFormat="1" ht="12.75">
      <c r="A394" t="s">
        <v>57</v>
      </c>
      <c r="B394"/>
      <c r="C394"/>
      <c r="D394"/>
      <c r="E394"/>
      <c r="F394"/>
      <c r="G394" s="10">
        <v>1870</v>
      </c>
      <c r="H394"/>
      <c r="I394"/>
    </row>
    <row r="395" spans="1:9" s="2" customFormat="1" ht="12.75">
      <c r="A395" t="s">
        <v>58</v>
      </c>
      <c r="B395"/>
      <c r="C395"/>
      <c r="D395"/>
      <c r="E395"/>
      <c r="F395"/>
      <c r="G395" s="10">
        <v>6432</v>
      </c>
      <c r="H395"/>
      <c r="I395"/>
    </row>
    <row r="396" spans="1:7" ht="12.75">
      <c r="A396" t="s">
        <v>59</v>
      </c>
      <c r="G396" s="10">
        <v>915</v>
      </c>
    </row>
    <row r="397" spans="1:9" s="8" customFormat="1" ht="12.75">
      <c r="A397" t="s">
        <v>60</v>
      </c>
      <c r="B397"/>
      <c r="C397"/>
      <c r="D397"/>
      <c r="E397"/>
      <c r="F397"/>
      <c r="G397" s="10">
        <v>640</v>
      </c>
      <c r="H397"/>
      <c r="I397"/>
    </row>
    <row r="398" spans="1:9" s="8" customFormat="1" ht="12.75">
      <c r="A398" t="s">
        <v>174</v>
      </c>
      <c r="B398"/>
      <c r="C398"/>
      <c r="D398"/>
      <c r="E398"/>
      <c r="F398"/>
      <c r="G398" s="10">
        <v>31</v>
      </c>
      <c r="H398"/>
      <c r="I398"/>
    </row>
    <row r="399" spans="1:9" s="2" customFormat="1" ht="12.75">
      <c r="A399" t="s">
        <v>64</v>
      </c>
      <c r="B399"/>
      <c r="C399"/>
      <c r="D399"/>
      <c r="E399"/>
      <c r="F399"/>
      <c r="G399" s="10">
        <v>29</v>
      </c>
      <c r="H399"/>
      <c r="I399"/>
    </row>
    <row r="400" ht="12.75">
      <c r="A400" t="s">
        <v>66</v>
      </c>
    </row>
    <row r="401" spans="1:7" ht="12.75">
      <c r="A401" t="s">
        <v>142</v>
      </c>
      <c r="G401" s="10">
        <v>2133</v>
      </c>
    </row>
    <row r="402" spans="1:8" ht="12.75">
      <c r="A402" s="2" t="s">
        <v>419</v>
      </c>
      <c r="G402" s="14">
        <f>SUM(G403:G404)</f>
        <v>31500</v>
      </c>
      <c r="H402" s="2" t="s">
        <v>40</v>
      </c>
    </row>
    <row r="403" spans="1:7" ht="12.75">
      <c r="A403" t="s">
        <v>420</v>
      </c>
      <c r="G403" s="10">
        <v>30000</v>
      </c>
    </row>
    <row r="404" spans="1:7" ht="12.75">
      <c r="A404" t="s">
        <v>421</v>
      </c>
      <c r="G404" s="10">
        <v>1500</v>
      </c>
    </row>
    <row r="405" spans="1:9" ht="12.75">
      <c r="A405" s="2" t="s">
        <v>105</v>
      </c>
      <c r="B405" s="2"/>
      <c r="C405" s="2"/>
      <c r="D405" s="2"/>
      <c r="E405" s="2"/>
      <c r="F405" s="2"/>
      <c r="G405" s="14"/>
      <c r="H405" s="2"/>
      <c r="I405" s="2"/>
    </row>
    <row r="406" spans="1:7" s="2" customFormat="1" ht="12.75">
      <c r="A406" s="2" t="s">
        <v>106</v>
      </c>
      <c r="G406" s="13">
        <f>SUM(G407,G410,G413)</f>
        <v>212900</v>
      </c>
    </row>
    <row r="407" spans="1:8" s="2" customFormat="1" ht="12.75">
      <c r="A407" s="2" t="s">
        <v>393</v>
      </c>
      <c r="G407" s="16">
        <f>SUM(G409)</f>
        <v>50000</v>
      </c>
      <c r="H407" s="2" t="s">
        <v>383</v>
      </c>
    </row>
    <row r="408" spans="1:7" s="34" customFormat="1" ht="12.75">
      <c r="A408" s="4" t="s">
        <v>434</v>
      </c>
      <c r="B408" s="4"/>
      <c r="C408" s="4"/>
      <c r="D408" s="4"/>
      <c r="E408" s="4"/>
      <c r="F408" s="4"/>
      <c r="G408" s="17"/>
    </row>
    <row r="409" spans="1:7" s="4" customFormat="1" ht="12.75">
      <c r="A409" s="4" t="s">
        <v>172</v>
      </c>
      <c r="G409" s="17">
        <v>50000</v>
      </c>
    </row>
    <row r="410" spans="1:9" s="4" customFormat="1" ht="12.75">
      <c r="A410" s="2" t="s">
        <v>182</v>
      </c>
      <c r="B410"/>
      <c r="C410"/>
      <c r="D410"/>
      <c r="E410"/>
      <c r="F410"/>
      <c r="G410" s="16">
        <f>SUM(G411:G412)</f>
        <v>6900</v>
      </c>
      <c r="H410" t="s">
        <v>201</v>
      </c>
      <c r="I410"/>
    </row>
    <row r="411" spans="1:9" s="4" customFormat="1" ht="12.75">
      <c r="A411" s="8" t="s">
        <v>63</v>
      </c>
      <c r="B411" s="8"/>
      <c r="C411" s="8"/>
      <c r="D411" s="8"/>
      <c r="E411" s="8"/>
      <c r="F411" s="8"/>
      <c r="G411" s="15">
        <v>6000</v>
      </c>
      <c r="H411" s="8"/>
      <c r="I411" s="8"/>
    </row>
    <row r="412" spans="1:9" s="4" customFormat="1" ht="12.75">
      <c r="A412" s="8" t="s">
        <v>65</v>
      </c>
      <c r="B412" s="8"/>
      <c r="C412" s="8"/>
      <c r="D412" s="8"/>
      <c r="E412" s="8"/>
      <c r="F412" s="8"/>
      <c r="G412" s="15">
        <v>900</v>
      </c>
      <c r="H412" s="8"/>
      <c r="I412" s="8"/>
    </row>
    <row r="413" spans="1:8" s="2" customFormat="1" ht="12.75">
      <c r="A413" s="2" t="s">
        <v>49</v>
      </c>
      <c r="G413" s="14">
        <f>SUM(G414:G415)</f>
        <v>156000</v>
      </c>
      <c r="H413" s="2" t="s">
        <v>4</v>
      </c>
    </row>
    <row r="414" spans="1:9" s="2" customFormat="1" ht="12.75">
      <c r="A414" t="s">
        <v>61</v>
      </c>
      <c r="B414"/>
      <c r="C414"/>
      <c r="D414"/>
      <c r="E414"/>
      <c r="F414"/>
      <c r="G414" s="10">
        <v>125000</v>
      </c>
      <c r="H414"/>
      <c r="I414"/>
    </row>
    <row r="415" spans="1:7" ht="12.75">
      <c r="A415" t="s">
        <v>63</v>
      </c>
      <c r="G415" s="10">
        <v>31000</v>
      </c>
    </row>
    <row r="416" spans="1:9" ht="12.75">
      <c r="A416" s="2" t="s">
        <v>107</v>
      </c>
      <c r="B416" s="2"/>
      <c r="C416" s="2"/>
      <c r="D416" s="2"/>
      <c r="E416" s="2"/>
      <c r="F416" s="2"/>
      <c r="G416" s="14"/>
      <c r="H416" s="2"/>
      <c r="I416" s="2"/>
    </row>
    <row r="417" spans="1:9" ht="12.75">
      <c r="A417" s="2" t="s">
        <v>108</v>
      </c>
      <c r="B417" s="2"/>
      <c r="C417" s="2"/>
      <c r="D417" s="2"/>
      <c r="E417" s="2"/>
      <c r="F417" s="2"/>
      <c r="G417" s="13">
        <f>SUM(G418,G423,G428)</f>
        <v>178103</v>
      </c>
      <c r="H417" s="2"/>
      <c r="I417" s="2"/>
    </row>
    <row r="418" spans="1:9" ht="12.75">
      <c r="A418" s="2" t="s">
        <v>109</v>
      </c>
      <c r="B418" s="2"/>
      <c r="C418" s="2"/>
      <c r="D418" s="2"/>
      <c r="E418" s="2"/>
      <c r="F418" s="2"/>
      <c r="G418" s="16">
        <f>SUM(G419:G421)</f>
        <v>37100</v>
      </c>
      <c r="H418" s="2" t="s">
        <v>4</v>
      </c>
      <c r="I418" s="2"/>
    </row>
    <row r="419" spans="1:9" ht="12.75">
      <c r="A419" s="4" t="s">
        <v>60</v>
      </c>
      <c r="B419" s="4"/>
      <c r="C419" s="4"/>
      <c r="D419" s="4"/>
      <c r="E419" s="4"/>
      <c r="F419" s="4"/>
      <c r="G419" s="17">
        <v>4600</v>
      </c>
      <c r="H419" s="4"/>
      <c r="I419" s="4"/>
    </row>
    <row r="420" spans="1:9" ht="12.75">
      <c r="A420" s="4" t="s">
        <v>63</v>
      </c>
      <c r="B420" s="4"/>
      <c r="C420" s="4"/>
      <c r="D420" s="4"/>
      <c r="E420" s="4"/>
      <c r="F420" s="4"/>
      <c r="G420" s="17">
        <v>30000</v>
      </c>
      <c r="H420" s="4"/>
      <c r="I420" s="4"/>
    </row>
    <row r="421" spans="1:9" ht="12.75">
      <c r="A421" s="4" t="s">
        <v>65</v>
      </c>
      <c r="B421" s="4"/>
      <c r="C421" s="4"/>
      <c r="D421" s="4"/>
      <c r="E421" s="4"/>
      <c r="F421" s="4"/>
      <c r="G421" s="17">
        <v>2500</v>
      </c>
      <c r="H421" s="4"/>
      <c r="I421" s="4"/>
    </row>
    <row r="422" spans="1:9" ht="12.75">
      <c r="A422" s="2" t="s">
        <v>110</v>
      </c>
      <c r="B422" s="2"/>
      <c r="C422" s="2"/>
      <c r="D422" s="2"/>
      <c r="E422" s="2"/>
      <c r="F422" s="2"/>
      <c r="G422" s="14"/>
      <c r="H422" s="2"/>
      <c r="I422" s="2"/>
    </row>
    <row r="423" spans="1:9" ht="12.75">
      <c r="A423" s="2" t="s">
        <v>111</v>
      </c>
      <c r="B423" s="2"/>
      <c r="C423" s="2"/>
      <c r="D423" s="2"/>
      <c r="E423" s="2"/>
      <c r="F423" s="2"/>
      <c r="G423" s="14">
        <f>SUM(G424:G427)</f>
        <v>16620</v>
      </c>
      <c r="H423" s="2" t="s">
        <v>4</v>
      </c>
      <c r="I423" s="2"/>
    </row>
    <row r="424" spans="1:9" ht="12.75">
      <c r="A424" s="4" t="s">
        <v>60</v>
      </c>
      <c r="B424" s="4"/>
      <c r="C424" s="4"/>
      <c r="D424" s="4"/>
      <c r="E424" s="4"/>
      <c r="F424" s="4"/>
      <c r="G424" s="17">
        <v>7000</v>
      </c>
      <c r="H424" s="4"/>
      <c r="I424" s="4"/>
    </row>
    <row r="425" spans="1:7" ht="12.75">
      <c r="A425" t="s">
        <v>61</v>
      </c>
      <c r="G425" s="10">
        <v>4400</v>
      </c>
    </row>
    <row r="426" spans="1:7" ht="12.75">
      <c r="A426" t="s">
        <v>63</v>
      </c>
      <c r="G426" s="10">
        <v>4760</v>
      </c>
    </row>
    <row r="427" spans="1:7" ht="12.75">
      <c r="A427" t="s">
        <v>65</v>
      </c>
      <c r="G427" s="10">
        <v>460</v>
      </c>
    </row>
    <row r="428" spans="1:8" ht="12.75">
      <c r="A428" s="2" t="s">
        <v>366</v>
      </c>
      <c r="G428" s="37">
        <f>SUM(G429:G453)</f>
        <v>124383</v>
      </c>
      <c r="H428" s="2" t="s">
        <v>4</v>
      </c>
    </row>
    <row r="429" spans="1:8" ht="12.75">
      <c r="A429" s="4" t="s">
        <v>359</v>
      </c>
      <c r="G429" s="16"/>
      <c r="H429" s="2"/>
    </row>
    <row r="430" spans="1:8" ht="12.75">
      <c r="A430" s="4" t="s">
        <v>345</v>
      </c>
      <c r="G430" s="17">
        <v>500</v>
      </c>
      <c r="H430" s="2"/>
    </row>
    <row r="431" spans="1:7" ht="12.75">
      <c r="A431" t="s">
        <v>56</v>
      </c>
      <c r="G431" s="10">
        <v>76150</v>
      </c>
    </row>
    <row r="432" spans="1:7" ht="12.75">
      <c r="A432" t="s">
        <v>57</v>
      </c>
      <c r="G432" s="10">
        <v>6077</v>
      </c>
    </row>
    <row r="433" spans="1:7" ht="12.75">
      <c r="A433" t="s">
        <v>58</v>
      </c>
      <c r="G433" s="10">
        <v>14257</v>
      </c>
    </row>
    <row r="434" spans="1:7" ht="12.75">
      <c r="A434" t="s">
        <v>59</v>
      </c>
      <c r="G434" s="10">
        <v>2032</v>
      </c>
    </row>
    <row r="435" spans="1:9" s="2" customFormat="1" ht="12.75">
      <c r="A435" t="s">
        <v>275</v>
      </c>
      <c r="B435"/>
      <c r="C435"/>
      <c r="D435"/>
      <c r="E435"/>
      <c r="F435"/>
      <c r="G435" s="10">
        <v>700</v>
      </c>
      <c r="H435"/>
      <c r="I435"/>
    </row>
    <row r="436" spans="1:9" s="2" customFormat="1" ht="12.75">
      <c r="A436" t="s">
        <v>60</v>
      </c>
      <c r="B436"/>
      <c r="C436"/>
      <c r="D436"/>
      <c r="E436"/>
      <c r="F436"/>
      <c r="G436" s="10">
        <v>7770</v>
      </c>
      <c r="H436"/>
      <c r="I436"/>
    </row>
    <row r="437" ht="12.75">
      <c r="A437" t="s">
        <v>112</v>
      </c>
    </row>
    <row r="438" spans="1:9" s="2" customFormat="1" ht="12.75">
      <c r="A438" t="s">
        <v>113</v>
      </c>
      <c r="B438"/>
      <c r="C438"/>
      <c r="D438"/>
      <c r="E438"/>
      <c r="F438"/>
      <c r="G438" s="10">
        <v>6000</v>
      </c>
      <c r="H438"/>
      <c r="I438"/>
    </row>
    <row r="439" spans="1:9" s="2" customFormat="1" ht="12.75">
      <c r="A439" t="s">
        <v>62</v>
      </c>
      <c r="B439"/>
      <c r="C439"/>
      <c r="D439"/>
      <c r="E439"/>
      <c r="F439"/>
      <c r="G439" s="10">
        <v>1400</v>
      </c>
      <c r="H439"/>
      <c r="I439"/>
    </row>
    <row r="440" spans="1:7" ht="12.75" customHeight="1">
      <c r="A440" t="s">
        <v>63</v>
      </c>
      <c r="G440" s="10">
        <v>617</v>
      </c>
    </row>
    <row r="441" spans="1:7" ht="12.75">
      <c r="A441" t="s">
        <v>362</v>
      </c>
      <c r="G441" s="10">
        <v>720</v>
      </c>
    </row>
    <row r="442" ht="12.75">
      <c r="A442" t="s">
        <v>404</v>
      </c>
    </row>
    <row r="443" spans="1:7" ht="12.75">
      <c r="A443" t="s">
        <v>405</v>
      </c>
      <c r="G443" s="10">
        <v>1580</v>
      </c>
    </row>
    <row r="444" spans="1:7" ht="12.75">
      <c r="A444" t="s">
        <v>64</v>
      </c>
      <c r="G444" s="10">
        <v>1140</v>
      </c>
    </row>
    <row r="446" spans="1:9" s="5" customFormat="1" ht="12.75">
      <c r="A446" t="s">
        <v>93</v>
      </c>
      <c r="B446"/>
      <c r="C446"/>
      <c r="D446"/>
      <c r="E446"/>
      <c r="F446"/>
      <c r="G446" s="10"/>
      <c r="H446"/>
      <c r="I446"/>
    </row>
    <row r="447" spans="1:7" ht="12.75">
      <c r="A447" t="s">
        <v>67</v>
      </c>
      <c r="G447" s="10">
        <v>1810</v>
      </c>
    </row>
    <row r="448" spans="1:9" ht="12.75">
      <c r="A448" s="4" t="s">
        <v>406</v>
      </c>
      <c r="B448" s="4"/>
      <c r="C448" s="4"/>
      <c r="D448" s="4"/>
      <c r="E448" s="4"/>
      <c r="F448" s="4"/>
      <c r="G448" s="17"/>
      <c r="H448" s="4"/>
      <c r="I448" s="4"/>
    </row>
    <row r="449" spans="1:9" ht="12.75">
      <c r="A449" s="4" t="s">
        <v>407</v>
      </c>
      <c r="B449" s="4"/>
      <c r="C449" s="4"/>
      <c r="D449" s="4"/>
      <c r="E449" s="4"/>
      <c r="F449" s="4"/>
      <c r="G449" s="17">
        <v>1500</v>
      </c>
      <c r="H449" s="4"/>
      <c r="I449" s="4"/>
    </row>
    <row r="450" spans="1:9" ht="12.75">
      <c r="A450" s="4" t="s">
        <v>409</v>
      </c>
      <c r="B450" s="4"/>
      <c r="C450" s="4"/>
      <c r="D450" s="4"/>
      <c r="E450" s="4"/>
      <c r="F450" s="4"/>
      <c r="G450" s="17"/>
      <c r="H450" s="4"/>
      <c r="I450" s="4"/>
    </row>
    <row r="451" spans="1:9" ht="12.75">
      <c r="A451" s="4" t="s">
        <v>408</v>
      </c>
      <c r="B451" s="4"/>
      <c r="C451" s="4"/>
      <c r="D451" s="4"/>
      <c r="E451" s="4"/>
      <c r="F451" s="4"/>
      <c r="G451" s="17">
        <v>1180</v>
      </c>
      <c r="H451" s="4"/>
      <c r="I451" s="4"/>
    </row>
    <row r="452" spans="1:9" ht="12.75">
      <c r="A452" s="4" t="s">
        <v>410</v>
      </c>
      <c r="B452" s="4"/>
      <c r="C452" s="4"/>
      <c r="D452" s="4"/>
      <c r="E452" s="4"/>
      <c r="F452" s="4"/>
      <c r="G452" s="17"/>
      <c r="H452" s="4"/>
      <c r="I452" s="4"/>
    </row>
    <row r="453" spans="1:9" ht="12.75">
      <c r="A453" s="4" t="s">
        <v>411</v>
      </c>
      <c r="B453" s="4"/>
      <c r="C453" s="4"/>
      <c r="D453" s="4"/>
      <c r="E453" s="4"/>
      <c r="F453" s="4"/>
      <c r="G453" s="17">
        <v>950</v>
      </c>
      <c r="H453" s="4"/>
      <c r="I453" s="4"/>
    </row>
    <row r="454" spans="1:9" ht="12.75">
      <c r="A454" s="2" t="s">
        <v>114</v>
      </c>
      <c r="B454" s="2"/>
      <c r="C454" s="2"/>
      <c r="D454" s="2"/>
      <c r="E454" s="2"/>
      <c r="F454" s="2"/>
      <c r="G454" s="13">
        <f>SUM(G455,G458)</f>
        <v>69510</v>
      </c>
      <c r="H454" s="2"/>
      <c r="I454" s="2"/>
    </row>
    <row r="455" spans="1:9" ht="12.75">
      <c r="A455" s="2" t="s">
        <v>115</v>
      </c>
      <c r="B455" s="2"/>
      <c r="C455" s="2"/>
      <c r="D455" s="2"/>
      <c r="E455" s="2"/>
      <c r="F455" s="2"/>
      <c r="G455" s="14">
        <f>SUM(G456:G456)</f>
        <v>6210</v>
      </c>
      <c r="H455" s="2" t="s">
        <v>4</v>
      </c>
      <c r="I455" s="2"/>
    </row>
    <row r="456" spans="1:7" ht="12.75">
      <c r="A456" t="s">
        <v>60</v>
      </c>
      <c r="G456" s="10">
        <v>6210</v>
      </c>
    </row>
    <row r="457" spans="1:9" ht="12.75">
      <c r="A457" s="2" t="s">
        <v>116</v>
      </c>
      <c r="B457" s="2"/>
      <c r="C457" s="2"/>
      <c r="D457" s="2"/>
      <c r="E457" s="2"/>
      <c r="F457" s="2"/>
      <c r="G457" s="14"/>
      <c r="H457" s="2"/>
      <c r="I457" s="2"/>
    </row>
    <row r="458" spans="1:9" ht="12.75">
      <c r="A458" s="2" t="s">
        <v>117</v>
      </c>
      <c r="B458" s="2"/>
      <c r="C458" s="2"/>
      <c r="D458" s="2"/>
      <c r="E458" s="2"/>
      <c r="F458" s="2"/>
      <c r="G458" s="14">
        <f>SUM(G459:G462)</f>
        <v>63300</v>
      </c>
      <c r="H458" s="2" t="s">
        <v>4</v>
      </c>
      <c r="I458" s="2"/>
    </row>
    <row r="459" spans="1:9" s="2" customFormat="1" ht="12.75">
      <c r="A459" t="s">
        <v>63</v>
      </c>
      <c r="B459"/>
      <c r="C459"/>
      <c r="D459"/>
      <c r="E459"/>
      <c r="F459"/>
      <c r="G459" s="10">
        <v>800</v>
      </c>
      <c r="H459"/>
      <c r="I459"/>
    </row>
    <row r="460" ht="12.75">
      <c r="A460" t="s">
        <v>160</v>
      </c>
    </row>
    <row r="461" ht="12.75">
      <c r="A461" t="s">
        <v>161</v>
      </c>
    </row>
    <row r="462" spans="1:7" ht="12.75">
      <c r="A462" t="s">
        <v>162</v>
      </c>
      <c r="G462" s="10">
        <v>62500</v>
      </c>
    </row>
    <row r="464" spans="1:9" ht="12.75">
      <c r="A464" s="5" t="s">
        <v>118</v>
      </c>
      <c r="B464" s="5"/>
      <c r="C464" s="5"/>
      <c r="D464" s="5"/>
      <c r="E464" s="5"/>
      <c r="F464" s="5"/>
      <c r="G464" s="13">
        <f>SUM(G13,G24,G42,G46,G55,G60,G118,G124,G130,G150,G158,G167,G170,G284,G301,G372,G406,G417,G454)</f>
        <v>6208092</v>
      </c>
      <c r="H464" s="5"/>
      <c r="I464" s="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>
      <selection activeCell="F4" sqref="F4"/>
    </sheetView>
  </sheetViews>
  <sheetFormatPr defaultColWidth="9.00390625" defaultRowHeight="12.75"/>
  <cols>
    <col min="1" max="5" width="9.125" style="22" customWidth="1"/>
    <col min="6" max="6" width="10.00390625" style="22" customWidth="1"/>
    <col min="7" max="7" width="10.125" style="10" bestFit="1" customWidth="1"/>
  </cols>
  <sheetData>
    <row r="1" ht="12.75">
      <c r="F1" s="22" t="s">
        <v>248</v>
      </c>
    </row>
    <row r="2" spans="1:6" ht="12.75">
      <c r="A2" s="23"/>
      <c r="F2" s="22" t="s">
        <v>371</v>
      </c>
    </row>
    <row r="3" spans="1:7" s="8" customFormat="1" ht="12.75">
      <c r="A3" s="24"/>
      <c r="B3" s="24"/>
      <c r="C3" s="24"/>
      <c r="D3" s="24"/>
      <c r="E3" s="24"/>
      <c r="F3" s="24" t="s">
        <v>437</v>
      </c>
      <c r="G3" s="15"/>
    </row>
    <row r="4" spans="1:7" s="8" customFormat="1" ht="12.75">
      <c r="A4" s="24"/>
      <c r="B4" s="24"/>
      <c r="C4" s="24"/>
      <c r="D4" s="24"/>
      <c r="E4" s="24"/>
      <c r="F4" s="24"/>
      <c r="G4" s="15"/>
    </row>
    <row r="5" spans="1:7" s="8" customFormat="1" ht="12.75">
      <c r="A5" s="24"/>
      <c r="B5" s="24"/>
      <c r="C5" s="24"/>
      <c r="D5" s="24"/>
      <c r="E5" s="24"/>
      <c r="F5" s="24"/>
      <c r="G5" s="15"/>
    </row>
    <row r="6" spans="1:7" s="1" customFormat="1" ht="18">
      <c r="A6" s="25" t="s">
        <v>187</v>
      </c>
      <c r="B6" s="25"/>
      <c r="C6" s="25"/>
      <c r="D6" s="25"/>
      <c r="E6" s="25"/>
      <c r="F6" s="25"/>
      <c r="G6" s="11"/>
    </row>
    <row r="7" spans="1:7" s="1" customFormat="1" ht="18">
      <c r="A7" s="25" t="s">
        <v>192</v>
      </c>
      <c r="B7" s="25"/>
      <c r="C7" s="25"/>
      <c r="D7" s="25"/>
      <c r="E7" s="25"/>
      <c r="F7" s="25"/>
      <c r="G7" s="11"/>
    </row>
    <row r="8" spans="1:7" s="1" customFormat="1" ht="18">
      <c r="A8" s="25" t="s">
        <v>395</v>
      </c>
      <c r="B8" s="25"/>
      <c r="C8" s="25"/>
      <c r="D8" s="25"/>
      <c r="E8" s="25"/>
      <c r="F8" s="25"/>
      <c r="G8" s="11"/>
    </row>
    <row r="9" spans="1:7" s="1" customFormat="1" ht="18">
      <c r="A9" s="25"/>
      <c r="B9" s="25"/>
      <c r="C9" s="25"/>
      <c r="D9" s="25"/>
      <c r="E9" s="25"/>
      <c r="F9" s="25"/>
      <c r="G9" s="11"/>
    </row>
    <row r="10" spans="1:7" s="1" customFormat="1" ht="18">
      <c r="A10" s="25" t="s">
        <v>190</v>
      </c>
      <c r="B10" s="25"/>
      <c r="C10" s="25"/>
      <c r="D10" s="25"/>
      <c r="E10" s="25"/>
      <c r="F10" s="25"/>
      <c r="G10" s="11"/>
    </row>
    <row r="12" spans="1:8" s="6" customFormat="1" ht="15" customHeight="1">
      <c r="A12" s="26" t="s">
        <v>120</v>
      </c>
      <c r="B12" s="26"/>
      <c r="C12" s="26"/>
      <c r="D12" s="26"/>
      <c r="E12" s="26"/>
      <c r="F12" s="26"/>
      <c r="G12" s="19" t="s">
        <v>188</v>
      </c>
      <c r="H12" s="6" t="s">
        <v>53</v>
      </c>
    </row>
    <row r="13" spans="1:8" s="6" customFormat="1" ht="15">
      <c r="A13" s="26"/>
      <c r="B13" s="26"/>
      <c r="C13" s="26"/>
      <c r="D13" s="26"/>
      <c r="E13" s="26"/>
      <c r="F13" s="26"/>
      <c r="G13" s="19" t="s">
        <v>375</v>
      </c>
      <c r="H13" s="6" t="s">
        <v>3</v>
      </c>
    </row>
    <row r="15" spans="1:10" s="2" customFormat="1" ht="12.75">
      <c r="A15" s="27" t="s">
        <v>121</v>
      </c>
      <c r="B15" s="27"/>
      <c r="C15" s="27"/>
      <c r="D15" s="27"/>
      <c r="E15" s="27"/>
      <c r="F15" s="27"/>
      <c r="G15" s="13">
        <f>SUM(G16)</f>
        <v>23276</v>
      </c>
      <c r="H15" s="13"/>
      <c r="J15" s="13"/>
    </row>
    <row r="16" spans="1:8" s="2" customFormat="1" ht="12.75">
      <c r="A16" s="27" t="s">
        <v>346</v>
      </c>
      <c r="B16" s="27"/>
      <c r="C16" s="27"/>
      <c r="D16" s="27"/>
      <c r="E16" s="27"/>
      <c r="F16" s="27"/>
      <c r="G16" s="14">
        <f>SUM(G20)</f>
        <v>23276</v>
      </c>
      <c r="H16" s="14" t="s">
        <v>4</v>
      </c>
    </row>
    <row r="17" spans="1:7" s="2" customFormat="1" ht="12.75">
      <c r="A17" s="27" t="s">
        <v>249</v>
      </c>
      <c r="B17" s="27"/>
      <c r="C17" s="27"/>
      <c r="D17" s="27"/>
      <c r="E17" s="27"/>
      <c r="F17" s="27"/>
      <c r="G17" s="14"/>
    </row>
    <row r="18" spans="1:7" s="8" customFormat="1" ht="12.75">
      <c r="A18" s="24" t="s">
        <v>163</v>
      </c>
      <c r="B18" s="24"/>
      <c r="C18" s="24"/>
      <c r="D18" s="24"/>
      <c r="E18" s="24"/>
      <c r="F18" s="24"/>
      <c r="G18" s="15"/>
    </row>
    <row r="19" spans="1:7" s="8" customFormat="1" ht="12.75">
      <c r="A19" s="24" t="s">
        <v>164</v>
      </c>
      <c r="B19" s="24"/>
      <c r="C19" s="24"/>
      <c r="D19" s="24"/>
      <c r="E19" s="24"/>
      <c r="F19" s="24"/>
      <c r="G19" s="15"/>
    </row>
    <row r="20" spans="1:7" s="8" customFormat="1" ht="12.75">
      <c r="A20" s="24" t="s">
        <v>202</v>
      </c>
      <c r="B20" s="24"/>
      <c r="C20" s="24"/>
      <c r="D20" s="24"/>
      <c r="E20" s="24"/>
      <c r="F20" s="24"/>
      <c r="G20" s="15">
        <v>23276</v>
      </c>
    </row>
    <row r="21" spans="1:7" s="2" customFormat="1" ht="12.75">
      <c r="A21" s="27" t="s">
        <v>122</v>
      </c>
      <c r="B21" s="27"/>
      <c r="C21" s="27"/>
      <c r="D21" s="27"/>
      <c r="E21" s="27"/>
      <c r="F21" s="27"/>
      <c r="G21" s="14"/>
    </row>
    <row r="22" spans="1:7" s="2" customFormat="1" ht="12.75">
      <c r="A22" s="27" t="s">
        <v>123</v>
      </c>
      <c r="B22" s="27"/>
      <c r="C22" s="27"/>
      <c r="D22" s="27"/>
      <c r="E22" s="27"/>
      <c r="F22" s="27"/>
      <c r="G22" s="14"/>
    </row>
    <row r="23" spans="1:7" s="2" customFormat="1" ht="12.75">
      <c r="A23" s="27" t="s">
        <v>124</v>
      </c>
      <c r="B23" s="27"/>
      <c r="C23" s="27"/>
      <c r="D23" s="27"/>
      <c r="E23" s="27"/>
      <c r="F23" s="27"/>
      <c r="G23" s="14"/>
    </row>
    <row r="24" spans="1:8" s="2" customFormat="1" ht="12.75">
      <c r="A24" s="27" t="s">
        <v>80</v>
      </c>
      <c r="B24" s="27"/>
      <c r="C24" s="27"/>
      <c r="D24" s="27"/>
      <c r="E24" s="27"/>
      <c r="F24" s="27"/>
      <c r="G24" s="13">
        <f>SUM(G26)</f>
        <v>524</v>
      </c>
      <c r="H24" s="13"/>
    </row>
    <row r="25" spans="1:7" s="2" customFormat="1" ht="12.75">
      <c r="A25" s="27" t="s">
        <v>21</v>
      </c>
      <c r="B25" s="27"/>
      <c r="C25" s="27"/>
      <c r="D25" s="27"/>
      <c r="E25" s="27"/>
      <c r="F25" s="27"/>
      <c r="G25" s="13"/>
    </row>
    <row r="26" spans="1:8" s="2" customFormat="1" ht="12.75">
      <c r="A26" s="27" t="s">
        <v>22</v>
      </c>
      <c r="B26" s="27"/>
      <c r="C26" s="27"/>
      <c r="D26" s="27"/>
      <c r="E26" s="27"/>
      <c r="F26" s="27"/>
      <c r="G26" s="14">
        <f>SUM(G30)</f>
        <v>524</v>
      </c>
      <c r="H26" s="14" t="s">
        <v>4</v>
      </c>
    </row>
    <row r="27" ht="12.75">
      <c r="A27" s="22" t="s">
        <v>250</v>
      </c>
    </row>
    <row r="28" ht="12.75">
      <c r="A28" s="22" t="s">
        <v>46</v>
      </c>
    </row>
    <row r="29" ht="12.75">
      <c r="A29" s="22" t="s">
        <v>47</v>
      </c>
    </row>
    <row r="30" spans="1:8" ht="12.75">
      <c r="A30" s="22" t="s">
        <v>199</v>
      </c>
      <c r="G30" s="10">
        <v>524</v>
      </c>
      <c r="H30" s="10"/>
    </row>
    <row r="31" spans="1:8" s="2" customFormat="1" ht="12.75">
      <c r="A31" s="27" t="s">
        <v>125</v>
      </c>
      <c r="B31" s="27"/>
      <c r="C31" s="27"/>
      <c r="D31" s="27"/>
      <c r="E31" s="27"/>
      <c r="F31" s="27"/>
      <c r="G31" s="13">
        <f>SUM(G32)</f>
        <v>500</v>
      </c>
      <c r="H31" s="13"/>
    </row>
    <row r="32" spans="1:8" s="2" customFormat="1" ht="12.75">
      <c r="A32" s="27" t="s">
        <v>126</v>
      </c>
      <c r="B32" s="27"/>
      <c r="C32" s="27"/>
      <c r="D32" s="27"/>
      <c r="E32" s="27"/>
      <c r="F32" s="27"/>
      <c r="G32" s="14">
        <f>SUM(G36)</f>
        <v>500</v>
      </c>
      <c r="H32" s="14" t="s">
        <v>4</v>
      </c>
    </row>
    <row r="33" ht="12.75">
      <c r="A33" s="22" t="s">
        <v>251</v>
      </c>
    </row>
    <row r="34" ht="12.75">
      <c r="A34" s="22" t="s">
        <v>14</v>
      </c>
    </row>
    <row r="35" ht="12.75">
      <c r="A35" s="22" t="s">
        <v>15</v>
      </c>
    </row>
    <row r="36" spans="1:8" ht="12.75">
      <c r="A36" s="22" t="s">
        <v>203</v>
      </c>
      <c r="G36" s="10">
        <v>500</v>
      </c>
      <c r="H36" s="10"/>
    </row>
    <row r="37" spans="1:7" s="2" customFormat="1" ht="12.75">
      <c r="A37" s="27" t="s">
        <v>26</v>
      </c>
      <c r="B37" s="27"/>
      <c r="C37" s="27"/>
      <c r="D37" s="27"/>
      <c r="E37" s="27"/>
      <c r="F37" s="27"/>
      <c r="G37" s="14"/>
    </row>
    <row r="38" spans="1:8" s="2" customFormat="1" ht="12.75">
      <c r="A38" s="27" t="s">
        <v>27</v>
      </c>
      <c r="B38" s="27"/>
      <c r="C38" s="27"/>
      <c r="D38" s="27"/>
      <c r="E38" s="27"/>
      <c r="F38" s="27"/>
      <c r="G38" s="13">
        <f>SUM(G39)</f>
        <v>700</v>
      </c>
      <c r="H38" s="13"/>
    </row>
    <row r="39" spans="1:8" s="2" customFormat="1" ht="12.75">
      <c r="A39" s="27" t="s">
        <v>28</v>
      </c>
      <c r="B39" s="27"/>
      <c r="C39" s="27"/>
      <c r="D39" s="27"/>
      <c r="E39" s="27"/>
      <c r="F39" s="27"/>
      <c r="G39" s="14">
        <f>SUM(G43)</f>
        <v>700</v>
      </c>
      <c r="H39" s="14" t="s">
        <v>4</v>
      </c>
    </row>
    <row r="40" ht="12.75">
      <c r="A40" s="22" t="s">
        <v>252</v>
      </c>
    </row>
    <row r="41" ht="12.75">
      <c r="A41" s="22" t="s">
        <v>46</v>
      </c>
    </row>
    <row r="42" ht="12.75">
      <c r="A42" s="22" t="s">
        <v>47</v>
      </c>
    </row>
    <row r="43" spans="1:8" ht="12.75">
      <c r="A43" s="22" t="s">
        <v>199</v>
      </c>
      <c r="G43" s="10">
        <v>700</v>
      </c>
      <c r="H43" s="10"/>
    </row>
    <row r="44" spans="1:8" s="2" customFormat="1" ht="12.75">
      <c r="A44" s="27" t="s">
        <v>328</v>
      </c>
      <c r="B44" s="27"/>
      <c r="C44" s="27"/>
      <c r="D44" s="27"/>
      <c r="E44" s="27"/>
      <c r="F44" s="27"/>
      <c r="G44" s="13">
        <f>SUM(G48,G58,G64)</f>
        <v>778000</v>
      </c>
      <c r="H44" s="13"/>
    </row>
    <row r="45" spans="1:7" s="2" customFormat="1" ht="12.75">
      <c r="A45" s="27" t="s">
        <v>427</v>
      </c>
      <c r="B45" s="27"/>
      <c r="C45" s="27"/>
      <c r="D45" s="27"/>
      <c r="E45" s="27"/>
      <c r="F45" s="27"/>
      <c r="G45" s="13"/>
    </row>
    <row r="46" spans="1:7" s="2" customFormat="1" ht="12.75">
      <c r="A46" s="27" t="s">
        <v>422</v>
      </c>
      <c r="B46" s="27"/>
      <c r="C46" s="27"/>
      <c r="D46" s="27"/>
      <c r="E46" s="27"/>
      <c r="F46" s="27"/>
      <c r="G46" s="13"/>
    </row>
    <row r="47" spans="1:7" s="2" customFormat="1" ht="12.75">
      <c r="A47" s="27" t="s">
        <v>291</v>
      </c>
      <c r="B47" s="27"/>
      <c r="C47" s="27"/>
      <c r="D47" s="27"/>
      <c r="E47" s="27"/>
      <c r="F47" s="27"/>
      <c r="G47" s="13"/>
    </row>
    <row r="48" spans="1:8" s="2" customFormat="1" ht="12.75">
      <c r="A48" s="27" t="s">
        <v>292</v>
      </c>
      <c r="B48" s="27"/>
      <c r="C48" s="27"/>
      <c r="D48" s="27"/>
      <c r="E48" s="27"/>
      <c r="F48" s="27"/>
      <c r="G48" s="16">
        <f>SUM(G52)</f>
        <v>764000</v>
      </c>
      <c r="H48" s="16" t="s">
        <v>4</v>
      </c>
    </row>
    <row r="49" ht="12.75">
      <c r="A49" s="22" t="s">
        <v>252</v>
      </c>
    </row>
    <row r="50" ht="12.75">
      <c r="A50" s="22" t="s">
        <v>46</v>
      </c>
    </row>
    <row r="51" ht="12.75">
      <c r="A51" s="22" t="s">
        <v>47</v>
      </c>
    </row>
    <row r="52" spans="1:8" ht="12.75">
      <c r="A52" s="22" t="s">
        <v>199</v>
      </c>
      <c r="G52" s="10">
        <v>764000</v>
      </c>
      <c r="H52" s="10"/>
    </row>
    <row r="53" spans="1:8" s="8" customFormat="1" ht="12.75">
      <c r="A53" s="24"/>
      <c r="B53" s="24"/>
      <c r="C53" s="24"/>
      <c r="D53" s="24"/>
      <c r="E53" s="24"/>
      <c r="F53" s="24"/>
      <c r="G53" s="15"/>
      <c r="H53" s="15"/>
    </row>
    <row r="54" spans="1:8" s="8" customFormat="1" ht="12.75">
      <c r="A54" s="24"/>
      <c r="B54" s="24"/>
      <c r="C54" s="24"/>
      <c r="D54" s="24"/>
      <c r="E54" s="24"/>
      <c r="F54" s="24"/>
      <c r="G54" s="15"/>
      <c r="H54" s="15"/>
    </row>
    <row r="55" spans="1:7" s="2" customFormat="1" ht="12.75">
      <c r="A55" s="27" t="s">
        <v>293</v>
      </c>
      <c r="B55" s="27"/>
      <c r="C55" s="27"/>
      <c r="D55" s="27"/>
      <c r="E55" s="27"/>
      <c r="F55" s="27"/>
      <c r="G55" s="14"/>
    </row>
    <row r="56" spans="1:7" s="2" customFormat="1" ht="12.75">
      <c r="A56" s="27" t="s">
        <v>158</v>
      </c>
      <c r="B56" s="27"/>
      <c r="C56" s="27"/>
      <c r="D56" s="27"/>
      <c r="E56" s="27"/>
      <c r="F56" s="27"/>
      <c r="G56" s="14"/>
    </row>
    <row r="57" spans="1:8" s="2" customFormat="1" ht="12.75">
      <c r="A57" s="27" t="s">
        <v>294</v>
      </c>
      <c r="B57" s="27"/>
      <c r="C57" s="27"/>
      <c r="D57" s="27"/>
      <c r="E57" s="27"/>
      <c r="F57" s="27"/>
      <c r="G57" s="14"/>
      <c r="H57" s="14"/>
    </row>
    <row r="58" spans="1:8" s="2" customFormat="1" ht="12.75">
      <c r="A58" s="27" t="s">
        <v>295</v>
      </c>
      <c r="B58" s="27"/>
      <c r="C58" s="27"/>
      <c r="D58" s="27"/>
      <c r="E58" s="27"/>
      <c r="F58" s="27"/>
      <c r="G58" s="14">
        <f>SUM(G62)</f>
        <v>1000</v>
      </c>
      <c r="H58" s="14" t="s">
        <v>25</v>
      </c>
    </row>
    <row r="59" ht="12.75">
      <c r="A59" s="22" t="s">
        <v>252</v>
      </c>
    </row>
    <row r="60" ht="12.75">
      <c r="A60" s="22" t="s">
        <v>46</v>
      </c>
    </row>
    <row r="61" ht="12.75">
      <c r="A61" s="22" t="s">
        <v>47</v>
      </c>
    </row>
    <row r="62" spans="1:8" ht="12.75">
      <c r="A62" s="22" t="s">
        <v>199</v>
      </c>
      <c r="G62" s="10">
        <v>1000</v>
      </c>
      <c r="H62" s="10"/>
    </row>
    <row r="63" spans="1:7" s="2" customFormat="1" ht="13.5" customHeight="1">
      <c r="A63" s="27" t="s">
        <v>296</v>
      </c>
      <c r="B63" s="27"/>
      <c r="C63" s="27"/>
      <c r="D63" s="27"/>
      <c r="E63" s="27"/>
      <c r="F63" s="27"/>
      <c r="G63" s="14"/>
    </row>
    <row r="64" spans="1:8" s="2" customFormat="1" ht="12.75">
      <c r="A64" s="27" t="s">
        <v>347</v>
      </c>
      <c r="B64" s="27"/>
      <c r="C64" s="27"/>
      <c r="D64" s="27"/>
      <c r="E64" s="27"/>
      <c r="F64" s="27"/>
      <c r="G64" s="14">
        <f>SUM(G68)</f>
        <v>13000</v>
      </c>
      <c r="H64" s="14" t="s">
        <v>4</v>
      </c>
    </row>
    <row r="65" ht="12.75">
      <c r="A65" s="22" t="s">
        <v>252</v>
      </c>
    </row>
    <row r="66" ht="12.75">
      <c r="A66" s="22" t="s">
        <v>16</v>
      </c>
    </row>
    <row r="67" ht="12.75">
      <c r="A67" s="22" t="s">
        <v>47</v>
      </c>
    </row>
    <row r="68" spans="1:8" ht="12.75">
      <c r="A68" s="22" t="s">
        <v>199</v>
      </c>
      <c r="G68" s="10">
        <v>13000</v>
      </c>
      <c r="H68" s="10"/>
    </row>
    <row r="69" ht="12.75">
      <c r="H69" s="10"/>
    </row>
    <row r="70" spans="1:8" s="5" customFormat="1" ht="12.75">
      <c r="A70" s="29" t="s">
        <v>127</v>
      </c>
      <c r="B70" s="29"/>
      <c r="C70" s="29"/>
      <c r="D70" s="29"/>
      <c r="E70" s="29"/>
      <c r="F70" s="29"/>
      <c r="G70" s="13">
        <f>SUM(G15,G24,G31,G38,G44)</f>
        <v>803000</v>
      </c>
      <c r="H70" s="13"/>
    </row>
    <row r="71" ht="12.75">
      <c r="H71" s="10"/>
    </row>
    <row r="72" ht="12.75">
      <c r="H72" s="10"/>
    </row>
    <row r="73" ht="12.75">
      <c r="H73" s="10"/>
    </row>
    <row r="74" ht="12.75">
      <c r="H74" s="10"/>
    </row>
    <row r="75" ht="13.5" customHeight="1"/>
    <row r="76" spans="1:7" s="1" customFormat="1" ht="18">
      <c r="A76" s="25" t="s">
        <v>191</v>
      </c>
      <c r="B76" s="25"/>
      <c r="C76" s="25"/>
      <c r="D76" s="25"/>
      <c r="E76" s="25"/>
      <c r="F76" s="25"/>
      <c r="G76" s="11"/>
    </row>
    <row r="78" spans="1:8" s="6" customFormat="1" ht="15">
      <c r="A78" s="26" t="s">
        <v>128</v>
      </c>
      <c r="B78" s="26"/>
      <c r="C78" s="26"/>
      <c r="D78" s="26"/>
      <c r="E78" s="26"/>
      <c r="F78" s="26"/>
      <c r="G78" s="19" t="s">
        <v>52</v>
      </c>
      <c r="H78" s="6" t="s">
        <v>53</v>
      </c>
    </row>
    <row r="79" spans="1:8" s="3" customFormat="1" ht="15">
      <c r="A79" s="30"/>
      <c r="B79" s="30"/>
      <c r="C79" s="30"/>
      <c r="D79" s="30"/>
      <c r="E79" s="30"/>
      <c r="F79" s="30"/>
      <c r="G79" s="12" t="s">
        <v>376</v>
      </c>
      <c r="H79" s="3" t="s">
        <v>216</v>
      </c>
    </row>
    <row r="81" spans="1:8" s="2" customFormat="1" ht="12.75">
      <c r="A81" s="27" t="s">
        <v>119</v>
      </c>
      <c r="B81" s="27"/>
      <c r="C81" s="27"/>
      <c r="D81" s="27"/>
      <c r="E81" s="27"/>
      <c r="F81" s="27"/>
      <c r="G81" s="13">
        <f>SUM(G82)</f>
        <v>23276</v>
      </c>
      <c r="H81" s="13"/>
    </row>
    <row r="82" spans="1:8" s="2" customFormat="1" ht="12.75">
      <c r="A82" s="27" t="s">
        <v>348</v>
      </c>
      <c r="B82" s="27"/>
      <c r="C82" s="27"/>
      <c r="D82" s="27"/>
      <c r="E82" s="27"/>
      <c r="F82" s="27"/>
      <c r="G82" s="14">
        <f>SUM(G83:G85)</f>
        <v>23276</v>
      </c>
      <c r="H82" s="14" t="s">
        <v>4</v>
      </c>
    </row>
    <row r="83" spans="1:8" ht="12.75">
      <c r="A83" s="22" t="s">
        <v>56</v>
      </c>
      <c r="G83" s="10">
        <v>19456</v>
      </c>
      <c r="H83" s="10"/>
    </row>
    <row r="84" spans="1:8" ht="12.75">
      <c r="A84" s="22" t="s">
        <v>58</v>
      </c>
      <c r="G84" s="10">
        <v>3344</v>
      </c>
      <c r="H84" s="10"/>
    </row>
    <row r="85" spans="1:8" ht="12.75">
      <c r="A85" s="22" t="s">
        <v>59</v>
      </c>
      <c r="G85" s="10">
        <v>476</v>
      </c>
      <c r="H85" s="10"/>
    </row>
    <row r="86" spans="1:7" s="2" customFormat="1" ht="12.75">
      <c r="A86" s="27" t="s">
        <v>17</v>
      </c>
      <c r="B86" s="27"/>
      <c r="C86" s="27"/>
      <c r="D86" s="27"/>
      <c r="E86" s="27"/>
      <c r="F86" s="27"/>
      <c r="G86" s="14"/>
    </row>
    <row r="87" spans="1:7" s="2" customFormat="1" ht="12.75">
      <c r="A87" s="27" t="s">
        <v>129</v>
      </c>
      <c r="B87" s="27"/>
      <c r="C87" s="27"/>
      <c r="D87" s="27"/>
      <c r="E87" s="27"/>
      <c r="F87" s="27"/>
      <c r="G87" s="14"/>
    </row>
    <row r="88" spans="1:7" s="2" customFormat="1" ht="12.75">
      <c r="A88" s="27" t="s">
        <v>79</v>
      </c>
      <c r="B88" s="27"/>
      <c r="C88" s="27"/>
      <c r="D88" s="27"/>
      <c r="E88" s="27"/>
      <c r="F88" s="27"/>
      <c r="G88" s="14"/>
    </row>
    <row r="89" spans="1:8" s="2" customFormat="1" ht="12.75">
      <c r="A89" s="27" t="s">
        <v>80</v>
      </c>
      <c r="B89" s="27"/>
      <c r="C89" s="27"/>
      <c r="D89" s="27"/>
      <c r="E89" s="27"/>
      <c r="F89" s="27"/>
      <c r="G89" s="13">
        <f>SUM(G91)</f>
        <v>524</v>
      </c>
      <c r="H89" s="13"/>
    </row>
    <row r="90" spans="1:7" s="2" customFormat="1" ht="12.75">
      <c r="A90" s="27" t="s">
        <v>130</v>
      </c>
      <c r="B90" s="27"/>
      <c r="C90" s="27"/>
      <c r="D90" s="27"/>
      <c r="E90" s="27"/>
      <c r="F90" s="27"/>
      <c r="G90" s="14"/>
    </row>
    <row r="91" spans="1:8" s="2" customFormat="1" ht="12.75">
      <c r="A91" s="27" t="s">
        <v>131</v>
      </c>
      <c r="B91" s="27"/>
      <c r="C91" s="27"/>
      <c r="D91" s="27"/>
      <c r="E91" s="27"/>
      <c r="F91" s="27"/>
      <c r="G91" s="14">
        <f>SUM(G92:G94)</f>
        <v>524</v>
      </c>
      <c r="H91" s="14" t="s">
        <v>4</v>
      </c>
    </row>
    <row r="92" spans="1:8" ht="12.75">
      <c r="A92" s="22" t="s">
        <v>60</v>
      </c>
      <c r="G92" s="10">
        <v>300</v>
      </c>
      <c r="H92" s="10"/>
    </row>
    <row r="93" spans="1:9" ht="12.75">
      <c r="A93" s="4" t="s">
        <v>409</v>
      </c>
      <c r="B93" s="4"/>
      <c r="C93" s="4"/>
      <c r="D93" s="4"/>
      <c r="E93" s="4"/>
      <c r="F93" s="4"/>
      <c r="G93" s="17"/>
      <c r="H93" s="4"/>
      <c r="I93" s="4"/>
    </row>
    <row r="94" spans="1:9" ht="12.75">
      <c r="A94" s="4" t="s">
        <v>436</v>
      </c>
      <c r="B94" s="4"/>
      <c r="C94" s="4"/>
      <c r="D94" s="4"/>
      <c r="E94" s="4"/>
      <c r="F94" s="4"/>
      <c r="G94" s="17">
        <v>224</v>
      </c>
      <c r="H94" s="4"/>
      <c r="I94" s="4"/>
    </row>
    <row r="95" spans="1:8" s="2" customFormat="1" ht="12.75">
      <c r="A95" s="27" t="s">
        <v>23</v>
      </c>
      <c r="B95" s="27"/>
      <c r="C95" s="27"/>
      <c r="D95" s="27"/>
      <c r="E95" s="27"/>
      <c r="F95" s="27"/>
      <c r="G95" s="13">
        <f>SUM(G96)</f>
        <v>500</v>
      </c>
      <c r="H95" s="13"/>
    </row>
    <row r="96" spans="1:8" s="2" customFormat="1" ht="12.75">
      <c r="A96" s="27" t="s">
        <v>24</v>
      </c>
      <c r="B96" s="27"/>
      <c r="C96" s="27"/>
      <c r="D96" s="27"/>
      <c r="E96" s="27"/>
      <c r="F96" s="27"/>
      <c r="G96" s="14">
        <f>SUM(G97:G99)</f>
        <v>500</v>
      </c>
      <c r="H96" s="14" t="s">
        <v>4</v>
      </c>
    </row>
    <row r="97" spans="1:8" s="2" customFormat="1" ht="12.75">
      <c r="A97" s="28" t="s">
        <v>132</v>
      </c>
      <c r="B97" s="27"/>
      <c r="C97" s="27"/>
      <c r="D97" s="27"/>
      <c r="E97" s="27"/>
      <c r="F97" s="27"/>
      <c r="G97" s="17">
        <v>250</v>
      </c>
      <c r="H97" s="17"/>
    </row>
    <row r="98" spans="1:9" ht="12.75">
      <c r="A98" s="4" t="s">
        <v>435</v>
      </c>
      <c r="B98" s="4"/>
      <c r="C98" s="4"/>
      <c r="D98" s="4"/>
      <c r="E98" s="4"/>
      <c r="F98" s="4"/>
      <c r="G98" s="17"/>
      <c r="H98" s="4"/>
      <c r="I98" s="4"/>
    </row>
    <row r="99" spans="1:9" ht="12.75">
      <c r="A99" s="4" t="s">
        <v>436</v>
      </c>
      <c r="B99" s="4"/>
      <c r="C99" s="4"/>
      <c r="D99" s="4"/>
      <c r="E99" s="4"/>
      <c r="F99" s="4"/>
      <c r="G99" s="17">
        <v>250</v>
      </c>
      <c r="H99" s="4"/>
      <c r="I99" s="4"/>
    </row>
    <row r="100" spans="1:7" s="2" customFormat="1" ht="12.75">
      <c r="A100" s="27" t="s">
        <v>133</v>
      </c>
      <c r="B100" s="27"/>
      <c r="C100" s="27"/>
      <c r="D100" s="27"/>
      <c r="E100" s="27"/>
      <c r="F100" s="27"/>
      <c r="G100" s="13"/>
    </row>
    <row r="101" spans="1:8" s="2" customFormat="1" ht="12.75">
      <c r="A101" s="27" t="s">
        <v>134</v>
      </c>
      <c r="B101" s="27"/>
      <c r="C101" s="27"/>
      <c r="D101" s="27"/>
      <c r="E101" s="27"/>
      <c r="F101" s="27"/>
      <c r="G101" s="13">
        <f>SUM(G102)</f>
        <v>700</v>
      </c>
      <c r="H101" s="13"/>
    </row>
    <row r="102" spans="1:8" s="2" customFormat="1" ht="12.75">
      <c r="A102" s="27" t="s">
        <v>135</v>
      </c>
      <c r="B102" s="27"/>
      <c r="C102" s="27"/>
      <c r="D102" s="27"/>
      <c r="E102" s="27"/>
      <c r="F102" s="27"/>
      <c r="G102" s="14">
        <f>SUM(G103:G105)</f>
        <v>700</v>
      </c>
      <c r="H102" s="14" t="s">
        <v>4</v>
      </c>
    </row>
    <row r="103" spans="1:8" ht="12.75">
      <c r="A103" s="22" t="s">
        <v>132</v>
      </c>
      <c r="G103" s="10">
        <v>400</v>
      </c>
      <c r="H103" s="10"/>
    </row>
    <row r="104" spans="1:9" ht="12.75">
      <c r="A104" s="4" t="s">
        <v>435</v>
      </c>
      <c r="B104" s="4"/>
      <c r="C104" s="4"/>
      <c r="D104" s="4"/>
      <c r="E104" s="4"/>
      <c r="F104" s="4"/>
      <c r="G104" s="17"/>
      <c r="H104" s="4"/>
      <c r="I104" s="4"/>
    </row>
    <row r="105" spans="1:9" ht="12.75">
      <c r="A105" s="4" t="s">
        <v>436</v>
      </c>
      <c r="B105" s="4"/>
      <c r="C105" s="4"/>
      <c r="D105" s="4"/>
      <c r="E105" s="4"/>
      <c r="F105" s="4"/>
      <c r="G105" s="17">
        <v>300</v>
      </c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17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17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17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17"/>
      <c r="H109" s="4"/>
      <c r="I109" s="4"/>
    </row>
    <row r="110" spans="1:8" s="2" customFormat="1" ht="12.75">
      <c r="A110" s="27" t="s">
        <v>329</v>
      </c>
      <c r="B110" s="27"/>
      <c r="C110" s="27"/>
      <c r="D110" s="27"/>
      <c r="E110" s="27"/>
      <c r="F110" s="27"/>
      <c r="G110" s="13">
        <f>SUM(G114,G135,G138)</f>
        <v>778000</v>
      </c>
      <c r="H110" s="13"/>
    </row>
    <row r="111" spans="1:8" s="8" customFormat="1" ht="12.75">
      <c r="A111" s="23" t="s">
        <v>423</v>
      </c>
      <c r="B111" s="24"/>
      <c r="C111" s="24"/>
      <c r="D111" s="24"/>
      <c r="E111" s="24"/>
      <c r="F111" s="24"/>
      <c r="G111" s="15"/>
      <c r="H111" s="15"/>
    </row>
    <row r="112" spans="1:8" s="8" customFormat="1" ht="12.75">
      <c r="A112" s="23" t="s">
        <v>424</v>
      </c>
      <c r="B112" s="24"/>
      <c r="C112" s="24"/>
      <c r="D112" s="24"/>
      <c r="E112" s="24"/>
      <c r="F112" s="24"/>
      <c r="G112" s="15"/>
      <c r="H112" s="15"/>
    </row>
    <row r="113" spans="1:8" s="8" customFormat="1" ht="12.75">
      <c r="A113" s="23" t="s">
        <v>297</v>
      </c>
      <c r="B113" s="24"/>
      <c r="C113" s="24"/>
      <c r="D113" s="24"/>
      <c r="E113" s="24"/>
      <c r="F113" s="24"/>
      <c r="G113" s="15"/>
      <c r="H113" s="15"/>
    </row>
    <row r="114" spans="1:8" s="7" customFormat="1" ht="12.75">
      <c r="A114" s="23" t="s">
        <v>287</v>
      </c>
      <c r="B114" s="23"/>
      <c r="C114" s="23"/>
      <c r="D114" s="23"/>
      <c r="E114" s="23"/>
      <c r="F114" s="23"/>
      <c r="G114" s="16">
        <f>SUM(G115:G131)</f>
        <v>764000</v>
      </c>
      <c r="H114" s="16" t="s">
        <v>39</v>
      </c>
    </row>
    <row r="115" spans="1:8" s="8" customFormat="1" ht="12.75">
      <c r="A115" s="24" t="s">
        <v>136</v>
      </c>
      <c r="B115" s="24"/>
      <c r="C115" s="24"/>
      <c r="D115" s="24"/>
      <c r="E115" s="24"/>
      <c r="F115" s="24"/>
      <c r="G115" s="15">
        <v>740756</v>
      </c>
      <c r="H115" s="15"/>
    </row>
    <row r="116" spans="1:8" ht="12.75">
      <c r="A116" s="22" t="s">
        <v>138</v>
      </c>
      <c r="G116" s="10">
        <v>3139</v>
      </c>
      <c r="H116" s="10"/>
    </row>
    <row r="117" spans="1:8" ht="12.75">
      <c r="A117" s="22" t="s">
        <v>396</v>
      </c>
      <c r="G117" s="10">
        <v>1193</v>
      </c>
      <c r="H117" s="10"/>
    </row>
    <row r="118" spans="1:8" ht="12.75">
      <c r="A118" s="22" t="s">
        <v>137</v>
      </c>
      <c r="G118" s="10">
        <v>7342</v>
      </c>
      <c r="H118" s="10"/>
    </row>
    <row r="119" spans="1:8" ht="12.75">
      <c r="A119" s="22" t="s">
        <v>139</v>
      </c>
      <c r="G119" s="10">
        <v>106</v>
      </c>
      <c r="H119" s="10"/>
    </row>
    <row r="120" spans="1:8" ht="12.75">
      <c r="A120" s="22" t="s">
        <v>132</v>
      </c>
      <c r="G120" s="10">
        <v>2000</v>
      </c>
      <c r="H120" s="10"/>
    </row>
    <row r="121" spans="1:8" ht="12.75">
      <c r="A121" s="22" t="s">
        <v>397</v>
      </c>
      <c r="G121" s="10">
        <v>75</v>
      </c>
      <c r="H121" s="10"/>
    </row>
    <row r="122" spans="1:8" ht="12.75">
      <c r="A122" s="22" t="s">
        <v>140</v>
      </c>
      <c r="G122" s="10">
        <v>6910</v>
      </c>
      <c r="H122" s="10"/>
    </row>
    <row r="123" spans="1:8" ht="12.75">
      <c r="A123" s="22" t="s">
        <v>141</v>
      </c>
      <c r="G123" s="10">
        <v>160</v>
      </c>
      <c r="H123" s="10"/>
    </row>
    <row r="124" spans="1:8" ht="12.75">
      <c r="A124" s="22" t="s">
        <v>398</v>
      </c>
      <c r="H124" s="10"/>
    </row>
    <row r="125" spans="1:8" ht="12.75">
      <c r="A125" s="22" t="s">
        <v>142</v>
      </c>
      <c r="G125" s="10">
        <v>590</v>
      </c>
      <c r="H125" s="10"/>
    </row>
    <row r="126" spans="1:7" s="4" customFormat="1" ht="12.75">
      <c r="A126" s="4" t="s">
        <v>406</v>
      </c>
      <c r="G126" s="17"/>
    </row>
    <row r="127" spans="1:7" s="4" customFormat="1" ht="12.75">
      <c r="A127" s="4" t="s">
        <v>407</v>
      </c>
      <c r="G127" s="38">
        <v>820</v>
      </c>
    </row>
    <row r="128" spans="1:7" s="4" customFormat="1" ht="12.75">
      <c r="A128" s="4" t="s">
        <v>409</v>
      </c>
      <c r="G128" s="38"/>
    </row>
    <row r="129" spans="1:7" s="4" customFormat="1" ht="12.75">
      <c r="A129" s="4" t="s">
        <v>408</v>
      </c>
      <c r="G129" s="38">
        <v>400</v>
      </c>
    </row>
    <row r="130" spans="1:7" s="4" customFormat="1" ht="12.75">
      <c r="A130" s="4" t="s">
        <v>410</v>
      </c>
      <c r="G130" s="38"/>
    </row>
    <row r="131" spans="1:7" s="4" customFormat="1" ht="12.75">
      <c r="A131" s="4" t="s">
        <v>411</v>
      </c>
      <c r="G131" s="38">
        <v>509</v>
      </c>
    </row>
    <row r="132" spans="1:7" s="2" customFormat="1" ht="12.75">
      <c r="A132" s="27" t="s">
        <v>293</v>
      </c>
      <c r="B132" s="27"/>
      <c r="C132" s="27"/>
      <c r="D132" s="27"/>
      <c r="E132" s="27"/>
      <c r="F132" s="27"/>
      <c r="G132" s="14"/>
    </row>
    <row r="133" spans="1:7" s="2" customFormat="1" ht="12.75">
      <c r="A133" s="27" t="s">
        <v>158</v>
      </c>
      <c r="B133" s="27"/>
      <c r="C133" s="27"/>
      <c r="D133" s="27"/>
      <c r="E133" s="27"/>
      <c r="F133" s="27"/>
      <c r="G133" s="14"/>
    </row>
    <row r="134" spans="1:8" s="2" customFormat="1" ht="12.75">
      <c r="A134" s="27" t="s">
        <v>294</v>
      </c>
      <c r="B134" s="27"/>
      <c r="C134" s="27"/>
      <c r="D134" s="27"/>
      <c r="E134" s="27"/>
      <c r="F134" s="27"/>
      <c r="G134" s="14"/>
      <c r="H134" s="14"/>
    </row>
    <row r="135" spans="1:8" s="2" customFormat="1" ht="12.75">
      <c r="A135" s="27" t="s">
        <v>295</v>
      </c>
      <c r="B135" s="27"/>
      <c r="C135" s="27"/>
      <c r="D135" s="27"/>
      <c r="E135" s="27"/>
      <c r="F135" s="27"/>
      <c r="G135" s="14">
        <f>SUM(G136)</f>
        <v>1000</v>
      </c>
      <c r="H135" s="14" t="s">
        <v>39</v>
      </c>
    </row>
    <row r="136" spans="1:8" ht="12.75">
      <c r="A136" s="22" t="s">
        <v>298</v>
      </c>
      <c r="G136" s="10">
        <v>1000</v>
      </c>
      <c r="H136" s="10"/>
    </row>
    <row r="137" spans="1:7" s="2" customFormat="1" ht="12.75">
      <c r="A137" s="27" t="s">
        <v>254</v>
      </c>
      <c r="B137" s="27"/>
      <c r="C137" s="27"/>
      <c r="D137" s="27"/>
      <c r="E137" s="27"/>
      <c r="F137" s="27"/>
      <c r="G137" s="14"/>
    </row>
    <row r="138" spans="1:8" s="2" customFormat="1" ht="12.75">
      <c r="A138" s="27" t="s">
        <v>349</v>
      </c>
      <c r="B138" s="27"/>
      <c r="C138" s="27"/>
      <c r="D138" s="27"/>
      <c r="E138" s="27"/>
      <c r="F138" s="27"/>
      <c r="G138" s="14">
        <f>SUM(G139:G139)</f>
        <v>13000</v>
      </c>
      <c r="H138" s="14" t="s">
        <v>189</v>
      </c>
    </row>
    <row r="139" spans="1:8" ht="12.75">
      <c r="A139" s="22" t="s">
        <v>136</v>
      </c>
      <c r="G139" s="10">
        <v>13000</v>
      </c>
      <c r="H139" s="10"/>
    </row>
    <row r="141" spans="1:8" s="5" customFormat="1" ht="12.75">
      <c r="A141" s="29" t="s">
        <v>143</v>
      </c>
      <c r="B141" s="29"/>
      <c r="C141" s="29"/>
      <c r="D141" s="29"/>
      <c r="E141" s="29"/>
      <c r="F141" s="29"/>
      <c r="G141" s="13">
        <f>SUM(G81,G89,G95,G101,G110)</f>
        <v>803000</v>
      </c>
      <c r="H141" s="13"/>
    </row>
    <row r="147" spans="1:7" s="1" customFormat="1" ht="18">
      <c r="A147" s="25" t="s">
        <v>263</v>
      </c>
      <c r="B147" s="25"/>
      <c r="C147" s="25"/>
      <c r="D147" s="25"/>
      <c r="E147" s="25"/>
      <c r="F147" s="25"/>
      <c r="G147" s="11"/>
    </row>
    <row r="148" spans="1:7" s="1" customFormat="1" ht="18">
      <c r="A148" s="25" t="s">
        <v>377</v>
      </c>
      <c r="B148" s="25"/>
      <c r="C148" s="25"/>
      <c r="D148" s="25"/>
      <c r="E148" s="25"/>
      <c r="F148" s="25"/>
      <c r="G148" s="11"/>
    </row>
    <row r="150" spans="1:8" s="7" customFormat="1" ht="12.75">
      <c r="A150" s="23" t="s">
        <v>264</v>
      </c>
      <c r="B150" s="23"/>
      <c r="C150" s="23"/>
      <c r="D150" s="23"/>
      <c r="E150" s="23"/>
      <c r="F150" s="23"/>
      <c r="G150" s="16" t="s">
        <v>265</v>
      </c>
      <c r="H150" s="7" t="s">
        <v>266</v>
      </c>
    </row>
    <row r="151" spans="1:8" s="7" customFormat="1" ht="12.75">
      <c r="A151" s="23"/>
      <c r="B151" s="23"/>
      <c r="C151" s="23"/>
      <c r="D151" s="23"/>
      <c r="E151" s="23"/>
      <c r="F151" s="23"/>
      <c r="G151" s="16" t="s">
        <v>378</v>
      </c>
      <c r="H151" s="7" t="s">
        <v>267</v>
      </c>
    </row>
    <row r="153" spans="1:7" s="7" customFormat="1" ht="12.75">
      <c r="A153" s="23" t="s">
        <v>268</v>
      </c>
      <c r="B153" s="23"/>
      <c r="C153" s="23"/>
      <c r="D153" s="23"/>
      <c r="E153" s="23"/>
      <c r="F153" s="23"/>
      <c r="G153" s="13">
        <f>SUM(G154)</f>
        <v>11000</v>
      </c>
    </row>
    <row r="154" spans="1:8" s="7" customFormat="1" ht="12.75">
      <c r="A154" s="23" t="s">
        <v>269</v>
      </c>
      <c r="B154" s="23"/>
      <c r="C154" s="23"/>
      <c r="D154" s="23"/>
      <c r="E154" s="23"/>
      <c r="F154" s="23"/>
      <c r="G154" s="16">
        <f>SUM(G155)</f>
        <v>11000</v>
      </c>
      <c r="H154" s="7" t="s">
        <v>4</v>
      </c>
    </row>
    <row r="155" spans="1:7" s="22" customFormat="1" ht="12.75">
      <c r="A155" s="24" t="s">
        <v>271</v>
      </c>
      <c r="B155" s="23"/>
      <c r="C155" s="23"/>
      <c r="D155" s="23"/>
      <c r="E155" s="23"/>
      <c r="F155" s="23"/>
      <c r="G155" s="10">
        <v>11000</v>
      </c>
    </row>
    <row r="156" spans="1:7" s="22" customFormat="1" ht="12.75">
      <c r="A156" s="23" t="s">
        <v>367</v>
      </c>
      <c r="B156" s="23"/>
      <c r="C156" s="23"/>
      <c r="D156" s="23"/>
      <c r="E156" s="23"/>
      <c r="F156" s="23"/>
      <c r="G156" s="10"/>
    </row>
    <row r="157" spans="1:7" s="22" customFormat="1" ht="12.75">
      <c r="A157" s="23" t="s">
        <v>425</v>
      </c>
      <c r="B157" s="23"/>
      <c r="C157" s="23"/>
      <c r="D157" s="23"/>
      <c r="E157" s="23"/>
      <c r="F157" s="23"/>
      <c r="G157" s="10"/>
    </row>
    <row r="158" spans="1:7" s="22" customFormat="1" ht="12.75">
      <c r="A158" s="23" t="s">
        <v>426</v>
      </c>
      <c r="B158" s="23"/>
      <c r="C158" s="23"/>
      <c r="D158" s="23"/>
      <c r="E158" s="23"/>
      <c r="F158" s="23"/>
      <c r="G158" s="10"/>
    </row>
    <row r="159" spans="1:7" s="23" customFormat="1" ht="12.75">
      <c r="A159" s="23" t="s">
        <v>368</v>
      </c>
      <c r="G159" s="16"/>
    </row>
    <row r="160" spans="1:8" s="7" customFormat="1" ht="12.75">
      <c r="A160" s="23" t="s">
        <v>369</v>
      </c>
      <c r="B160" s="23"/>
      <c r="C160" s="23"/>
      <c r="D160" s="23"/>
      <c r="E160" s="23"/>
      <c r="F160" s="23"/>
      <c r="G160" s="16">
        <f>SUM(G161)</f>
        <v>1000</v>
      </c>
      <c r="H160" s="7" t="s">
        <v>39</v>
      </c>
    </row>
    <row r="161" spans="1:7" s="7" customFormat="1" ht="12.75">
      <c r="A161" s="23" t="s">
        <v>370</v>
      </c>
      <c r="B161" s="23"/>
      <c r="C161" s="23"/>
      <c r="D161" s="23"/>
      <c r="E161" s="23"/>
      <c r="F161" s="23"/>
      <c r="G161" s="15">
        <v>1000</v>
      </c>
    </row>
    <row r="162" spans="1:7" s="7" customFormat="1" ht="12.75">
      <c r="A162" s="23"/>
      <c r="B162" s="23"/>
      <c r="C162" s="23"/>
      <c r="D162" s="23"/>
      <c r="E162" s="23"/>
      <c r="F162" s="23"/>
      <c r="G162" s="16"/>
    </row>
    <row r="163" spans="1:7" s="5" customFormat="1" ht="12.75">
      <c r="A163" s="29" t="s">
        <v>270</v>
      </c>
      <c r="B163" s="29"/>
      <c r="C163" s="29"/>
      <c r="D163" s="29"/>
      <c r="E163" s="29"/>
      <c r="F163" s="29"/>
      <c r="G163" s="13">
        <f>SUM(G153,G160)</f>
        <v>12000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układ wykonawczy do budżetu</dc:title>
  <dc:subject/>
  <dc:creator>GOPS</dc:creator>
  <cp:keywords/>
  <dc:description/>
  <cp:lastModifiedBy>Małgorzata Winiarska</cp:lastModifiedBy>
  <cp:lastPrinted>2007-01-05T13:14:39Z</cp:lastPrinted>
  <dcterms:modified xsi:type="dcterms:W3CDTF">2007-01-05T13:14:55Z</dcterms:modified>
  <cp:category/>
  <cp:version/>
  <cp:contentType/>
  <cp:contentStatus/>
</cp:coreProperties>
</file>